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 (дек)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<sst xmlns="http://schemas.openxmlformats.org/spreadsheetml/2006/main" count="76" uniqueCount="74">
  <si>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ИСТОЧНИК ДОХОДОВ</t>
  </si>
  <si>
    <t>классификации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</si>
  <si>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</si>
  <si>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</si>
  <si>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</si>
  <si>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</si>
  <si>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</si>
  <si>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</si>
  <si>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</si>
  <si>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</si>
  <si>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</si>
  <si>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</si>
  <si>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</si>
  <si>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</si>
  <si>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</si>
  <si>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</si>
  <si>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</si>
  <si>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</si>
  <si>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</si>
  <si>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</si>
  <si>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</si>
  <si>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</si>
  <si>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</si>
  <si>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</si>
  <si>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</si>
  <si>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</si>
  <si>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</si>
  <si>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</si>
  <si>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</si>
  <si>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</si>
  <si>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</si>
  <si>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</si>
  <si>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</si>
  <si>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</si>
  <si>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</si>
  <si>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</si>
  <si>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</si>
  <si>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</si>
  <si>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</si>
  <si>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ПРОДАЖИ МАТЕРИАЛЬНЫХ И НЕМАТЕРИАЛЬНЫХ АКТИВОВ</t>
  </si>
  <si>
    <t>1 06 04000 02 0000 110</t>
  </si>
  <si>
    <t>ТРАНСПОРТНЫЙ НАЛОГ</t>
  </si>
  <si>
    <t>1 06 04012 02 0000 110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</si>
  <si>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</si>
  <si>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</si>
  <si>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</si>
  <si>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</si>
  <si>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>1 14 06014 10 0000 430</t>
  </si>
  <si>
    <t>Утверждено</t>
  </si>
  <si>
    <t>(тыс. руб)</t>
  </si>
  <si>
    <t>Исполнено</t>
  </si>
  <si>
    <t>% исполн.</t>
  </si>
  <si>
    <t>к годов.</t>
  </si>
  <si>
    <t>плану</t>
  </si>
  <si>
    <t>Отчет об исполнении  бюджета по доходам  муниципального образования</t>
  </si>
  <si>
    <r>
      <t>Код</t>
    </r>
    <r>
      <rPr>
        <sz val="10"/>
        <rFont val="Arial Cyr"/>
        <family val="0"/>
      </rPr>
      <t xml:space="preserve"> бюджетной</t>
    </r>
  </si>
  <si>
    <t>1 14 01050 10 0000 410</t>
  </si>
  <si>
    <t>Доходы от продажи квартир, находящихся в собственности поселениий</t>
  </si>
  <si>
    <t>Прочие субсидии бюджетам поселений</t>
  </si>
  <si>
    <t xml:space="preserve">Приложение № 3 </t>
  </si>
  <si>
    <t>Селивановское   сельское поселение за 2013 год</t>
  </si>
  <si>
    <t>на 2013г</t>
  </si>
  <si>
    <t>на01.01.2014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</si>
  <si>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</si>
  <si>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</si>
  <si>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</si>
  <si>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</si>
  <si>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2 02 02999 10 0000 151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</si>
  <si>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</si>
  <si>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</si>
  <si>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2 02 02077 10 0000 151</t>
  </si>
  <si>
    <t>Субсидии бюджетам поселений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</t>
  </si>
  <si>
    <t>1 16  90050 10 0000 140</t>
  </si>
  <si>
    <t>Прочие поступления от денежных взысканий (штрафов) и иных сумм в возмещение ущерба, зачисляемые в бюджеты поселений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</si>
</sst>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164" fontId="3" fillId="0" borderId="2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3" xfId="0" applyNumberForma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3" xfId="0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164" fontId="0" fillId="0" borderId="25" xfId="0" applyNumberForma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vertical="top" wrapText="1"/>
    </xf>
    <xf numFmtId="164" fontId="0" fillId="0" borderId="23" xfId="0" applyNumberForma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34">
      <selection activeCell="E30" sqref="E30"/>
    </sheetView>
  </sheetViews>
  <sheetFormatPr defaultColWidth="9.00390625" defaultRowHeight="12.75"/>
  <cols>
    <col min="1" max="1" width="23.25390625" style="0" customWidth="1"/>
    <col min="2" max="2" width="57.625" style="0" customWidth="1"/>
    <col min="3" max="3" width="10.75390625" style="0" customWidth="1"/>
    <col min="4" max="4" width="11.625" style="0" customWidth="1"/>
    <col min="5" max="6" width="11.125" style="0" customWidth="1"/>
  </cols>
  <sheetData>
    <row r="1" spans="1:6" ht="12.75">
      <c r="A1" s="53" t="s">
        <v>59</v>
      </c>
      <c r="B1" s="54"/>
      <c r="C1" s="54"/>
      <c r="D1" s="54"/>
      <c r="E1" s="54"/>
      <c r="F1" s="30"/>
    </row>
    <row r="2" spans="1:6" ht="12.75">
      <c r="A2" s="53"/>
      <c r="B2" s="54"/>
      <c r="C2" s="54"/>
      <c r="D2" s="54"/>
      <c r="E2" s="54"/>
      <c r="F2" s="30"/>
    </row>
    <row r="3" spans="1:6" ht="12.75">
      <c r="A3" s="29"/>
      <c r="B3" s="53"/>
      <c r="C3" s="53"/>
      <c r="D3" s="53"/>
      <c r="E3" s="53"/>
      <c r="F3" s="1"/>
    </row>
    <row r="4" spans="1:6" ht="15.75">
      <c r="A4" s="55" t="s">
        <v>54</v>
      </c>
      <c r="B4" s="55"/>
      <c r="C4" s="55"/>
      <c r="D4" s="55"/>
      <c r="E4" s="55"/>
      <c r="F4" s="31"/>
    </row>
    <row r="5" spans="2:7" ht="15.75">
      <c r="B5" s="56" t="s">
        <v>60</v>
      </c>
      <c r="C5" s="56"/>
      <c r="D5" s="56"/>
      <c r="E5" s="56"/>
      <c r="F5" s="56"/>
      <c r="G5" s="56"/>
    </row>
    <row r="6" spans="1:6" ht="12.75">
      <c r="A6" s="53"/>
      <c r="B6" s="54"/>
      <c r="C6" s="54"/>
      <c r="D6" s="54"/>
      <c r="E6" s="54"/>
      <c r="F6" s="30"/>
    </row>
    <row r="7" spans="2:6" ht="12.75">
      <c r="B7" s="1"/>
      <c r="C7" s="1"/>
      <c r="D7" s="1"/>
      <c r="E7" s="1"/>
      <c r="F7" s="1"/>
    </row>
    <row r="9" spans="1:6" ht="12.75">
      <c r="A9" s="58"/>
      <c r="B9" s="59"/>
      <c r="C9" s="59"/>
      <c r="D9" s="59"/>
      <c r="E9" s="59"/>
      <c r="F9" s="31"/>
    </row>
    <row r="10" spans="1:6" ht="10.5" customHeight="1" thickBot="1">
      <c r="A10" s="59"/>
      <c r="B10" s="59"/>
      <c r="C10" s="59"/>
      <c r="D10" s="59"/>
      <c r="E10" s="59"/>
      <c r="F10" s="31"/>
    </row>
    <row r="11" spans="2:7" ht="13.5" hidden="1" thickBot="1">
      <c r="B11" s="57"/>
      <c r="C11" s="57"/>
      <c r="D11" s="57"/>
      <c r="E11" s="57"/>
      <c r="F11" s="57"/>
      <c r="G11" s="57"/>
    </row>
    <row r="12" spans="1:6" ht="15">
      <c r="A12" s="41" t="s">
        <v>55</v>
      </c>
      <c r="B12" s="40" t="s">
        <v>0</v>
      </c>
      <c r="C12" s="2" t="s">
        <v>48</v>
      </c>
      <c r="D12" s="2" t="s">
        <v>50</v>
      </c>
      <c r="E12" s="8" t="s">
        <v>51</v>
      </c>
      <c r="F12" s="32"/>
    </row>
    <row r="13" spans="1:6" ht="13.5" thickBot="1">
      <c r="A13" s="16" t="s">
        <v>1</v>
      </c>
      <c r="B13" s="16"/>
      <c r="C13" s="37" t="s">
        <v>61</v>
      </c>
      <c r="D13" s="37" t="s">
        <v>62</v>
      </c>
      <c r="E13" s="38" t="s">
        <v>52</v>
      </c>
      <c r="F13" s="32"/>
    </row>
    <row r="14" spans="1:6" ht="13.5" thickBot="1">
      <c r="A14" s="39"/>
      <c r="B14" s="39"/>
      <c r="C14" s="16" t="s">
        <v>49</v>
      </c>
      <c r="D14" s="16" t="s">
        <v>49</v>
      </c>
      <c r="E14" s="17" t="s">
        <v>53</v>
      </c>
      <c r="F14" s="32"/>
    </row>
    <row r="15" spans="1:6" ht="15.75">
      <c r="A15" s="14" t="s">
        <v>2</v>
      </c>
      <c r="B15" s="15" t="s">
        <v>3</v>
      </c>
      <c r="C15" s="25">
        <f>C16+C18+C23+C25+C29</f>
        <v>3833.3</v>
      </c>
      <c r="D15" s="25">
        <f>D16+D18+D23+D25+D29+D34</f>
        <v>4071</v>
      </c>
      <c r="E15" s="25">
        <f>D15/C15*100</f>
        <v>106.20092348629117</v>
      </c>
      <c r="F15" s="33"/>
    </row>
    <row r="16" spans="1:6" ht="15.75">
      <c r="A16" s="4" t="s">
        <v>4</v>
      </c>
      <c r="B16" s="9" t="s">
        <v>5</v>
      </c>
      <c r="C16" s="24">
        <v>209.5</v>
      </c>
      <c r="D16" s="45">
        <f>D17</f>
        <v>217.9</v>
      </c>
      <c r="E16" s="25">
        <f aca="true" t="shared" si="0" ref="E16:E46">D16/C16*100</f>
        <v>104.00954653937949</v>
      </c>
      <c r="F16" s="34"/>
    </row>
    <row r="17" spans="1:6" ht="15.75">
      <c r="A17" s="5" t="s">
        <v>6</v>
      </c>
      <c r="B17" s="10" t="s">
        <v>7</v>
      </c>
      <c r="C17" s="23">
        <v>209.5</v>
      </c>
      <c r="D17" s="46">
        <v>217.9</v>
      </c>
      <c r="E17" s="25">
        <f t="shared" si="0"/>
        <v>104.00954653937949</v>
      </c>
      <c r="F17" s="35"/>
    </row>
    <row r="18" spans="1:6" ht="15.75">
      <c r="A18" s="4" t="s">
        <v>8</v>
      </c>
      <c r="B18" s="9" t="s">
        <v>9</v>
      </c>
      <c r="C18" s="24">
        <f>C19+C20+C21+C35</f>
        <v>723.7</v>
      </c>
      <c r="D18" s="24">
        <f>D19+D20+D21+D35</f>
        <v>843.3</v>
      </c>
      <c r="E18" s="25">
        <f t="shared" si="0"/>
        <v>116.5261848832389</v>
      </c>
      <c r="F18" s="34"/>
    </row>
    <row r="19" spans="1:6" ht="38.25">
      <c r="A19" s="5" t="s">
        <v>10</v>
      </c>
      <c r="B19" s="10" t="s">
        <v>15</v>
      </c>
      <c r="C19" s="23">
        <v>16.1</v>
      </c>
      <c r="D19" s="44">
        <v>15.6</v>
      </c>
      <c r="E19" s="25">
        <f t="shared" si="0"/>
        <v>96.8944099378882</v>
      </c>
      <c r="F19" s="35"/>
    </row>
    <row r="20" spans="1:6" ht="15.75">
      <c r="A20" s="5" t="s">
        <v>16</v>
      </c>
      <c r="B20" s="10" t="s">
        <v>17</v>
      </c>
      <c r="C20" s="23">
        <v>343</v>
      </c>
      <c r="D20" s="46">
        <v>359.2</v>
      </c>
      <c r="E20" s="25">
        <f t="shared" si="0"/>
        <v>104.72303206997084</v>
      </c>
      <c r="F20" s="35"/>
    </row>
    <row r="21" spans="1:6" s="3" customFormat="1" ht="15.75">
      <c r="A21" s="4" t="s">
        <v>40</v>
      </c>
      <c r="B21" s="9" t="s">
        <v>41</v>
      </c>
      <c r="C21" s="24">
        <v>302.1</v>
      </c>
      <c r="D21" s="45">
        <v>327.2</v>
      </c>
      <c r="E21" s="25">
        <f t="shared" si="0"/>
        <v>108.30850711684872</v>
      </c>
      <c r="F21" s="34"/>
    </row>
    <row r="22" spans="1:6" s="22" customFormat="1" ht="15.75">
      <c r="A22" s="21" t="s">
        <v>42</v>
      </c>
      <c r="B22" s="10" t="s">
        <v>43</v>
      </c>
      <c r="C22" s="26">
        <v>302.1</v>
      </c>
      <c r="D22" s="46">
        <v>327.2</v>
      </c>
      <c r="E22" s="25">
        <f t="shared" si="0"/>
        <v>108.30850711684872</v>
      </c>
      <c r="F22" s="36"/>
    </row>
    <row r="23" spans="1:6" ht="15.75">
      <c r="A23" s="4" t="s">
        <v>18</v>
      </c>
      <c r="B23" s="9" t="s">
        <v>19</v>
      </c>
      <c r="C23" s="24">
        <v>1</v>
      </c>
      <c r="D23" s="45">
        <f>D24</f>
        <v>2.4</v>
      </c>
      <c r="E23" s="25">
        <f t="shared" si="0"/>
        <v>240</v>
      </c>
      <c r="F23" s="34"/>
    </row>
    <row r="24" spans="1:6" ht="63.75">
      <c r="A24" s="5" t="s">
        <v>20</v>
      </c>
      <c r="B24" s="10" t="s">
        <v>21</v>
      </c>
      <c r="C24" s="23">
        <v>1</v>
      </c>
      <c r="D24" s="44">
        <v>2.4</v>
      </c>
      <c r="E24" s="25">
        <f t="shared" si="0"/>
        <v>240</v>
      </c>
      <c r="F24" s="35"/>
    </row>
    <row r="25" spans="1:6" ht="38.25">
      <c r="A25" s="4" t="s">
        <v>11</v>
      </c>
      <c r="B25" s="9" t="s">
        <v>22</v>
      </c>
      <c r="C25" s="24">
        <f>C26+C27+C28</f>
        <v>825.1</v>
      </c>
      <c r="D25" s="45">
        <f>D26+D27+D28</f>
        <v>887.6000000000001</v>
      </c>
      <c r="E25" s="25">
        <f t="shared" si="0"/>
        <v>107.57483941340445</v>
      </c>
      <c r="F25" s="34"/>
    </row>
    <row r="26" spans="1:6" ht="63.75">
      <c r="A26" s="5" t="s">
        <v>23</v>
      </c>
      <c r="B26" s="11" t="s">
        <v>24</v>
      </c>
      <c r="C26" s="23">
        <v>272.5</v>
      </c>
      <c r="D26" s="47">
        <v>292.3</v>
      </c>
      <c r="E26" s="25">
        <f t="shared" si="0"/>
        <v>107.26605504587157</v>
      </c>
      <c r="F26" s="35"/>
    </row>
    <row r="27" spans="1:6" ht="38.25">
      <c r="A27" s="5" t="s">
        <v>12</v>
      </c>
      <c r="B27" s="10" t="s">
        <v>25</v>
      </c>
      <c r="C27" s="23">
        <v>322.2</v>
      </c>
      <c r="D27" s="44">
        <v>343.6</v>
      </c>
      <c r="E27" s="25">
        <f t="shared" si="0"/>
        <v>106.64183736809436</v>
      </c>
      <c r="F27" s="35"/>
    </row>
    <row r="28" spans="1:6" ht="90.75" customHeight="1">
      <c r="A28" s="5" t="s">
        <v>26</v>
      </c>
      <c r="B28" s="11" t="s">
        <v>36</v>
      </c>
      <c r="C28" s="23">
        <v>230.4</v>
      </c>
      <c r="D28" s="47">
        <v>251.7</v>
      </c>
      <c r="E28" s="25">
        <f t="shared" si="0"/>
        <v>109.24479166666666</v>
      </c>
      <c r="F28" s="35"/>
    </row>
    <row r="29" spans="1:6" ht="25.5">
      <c r="A29" s="4" t="s">
        <v>13</v>
      </c>
      <c r="B29" s="9" t="s">
        <v>39</v>
      </c>
      <c r="C29" s="24">
        <f>SUM(C30,C31,C32,C33)</f>
        <v>2074</v>
      </c>
      <c r="D29" s="24">
        <f>SUM(D30,D31,D32,D33)</f>
        <v>2114.6</v>
      </c>
      <c r="E29" s="25">
        <f t="shared" si="0"/>
        <v>101.95756991321119</v>
      </c>
      <c r="F29" s="34"/>
    </row>
    <row r="30" spans="1:6" s="22" customFormat="1" ht="76.5">
      <c r="A30" s="21" t="s">
        <v>63</v>
      </c>
      <c r="B30" s="60" t="s">
        <v>64</v>
      </c>
      <c r="C30" s="26">
        <v>1100</v>
      </c>
      <c r="D30" s="26">
        <v>1100</v>
      </c>
      <c r="E30" s="25">
        <f t="shared" si="0"/>
        <v>100</v>
      </c>
      <c r="F30" s="36"/>
    </row>
    <row r="31" spans="1:6" ht="25.5">
      <c r="A31" s="42" t="s">
        <v>56</v>
      </c>
      <c r="B31" s="43" t="s">
        <v>57</v>
      </c>
      <c r="C31" s="51">
        <v>434</v>
      </c>
      <c r="D31" s="52">
        <v>434</v>
      </c>
      <c r="E31" s="25">
        <f t="shared" si="0"/>
        <v>100</v>
      </c>
      <c r="F31" s="34"/>
    </row>
    <row r="32" spans="1:6" ht="39" customHeight="1">
      <c r="A32" s="5" t="s">
        <v>47</v>
      </c>
      <c r="B32" s="10" t="s">
        <v>27</v>
      </c>
      <c r="C32" s="23">
        <v>340</v>
      </c>
      <c r="D32" s="44">
        <v>480.6</v>
      </c>
      <c r="E32" s="25">
        <f t="shared" si="0"/>
        <v>141.35294117647058</v>
      </c>
      <c r="F32" s="35"/>
    </row>
    <row r="33" spans="1:6" ht="39" customHeight="1">
      <c r="A33" s="5" t="s">
        <v>65</v>
      </c>
      <c r="B33" s="10" t="s">
        <v>66</v>
      </c>
      <c r="C33" s="23">
        <v>200</v>
      </c>
      <c r="D33" s="44">
        <v>100</v>
      </c>
      <c r="E33" s="25">
        <f t="shared" si="0"/>
        <v>50</v>
      </c>
      <c r="F33" s="35"/>
    </row>
    <row r="34" spans="1:6" s="3" customFormat="1" ht="39" customHeight="1">
      <c r="A34" s="4" t="s">
        <v>72</v>
      </c>
      <c r="B34" s="9" t="s">
        <v>73</v>
      </c>
      <c r="C34" s="24">
        <v>0</v>
      </c>
      <c r="D34" s="62">
        <v>5.2</v>
      </c>
      <c r="E34" s="25"/>
      <c r="F34" s="34"/>
    </row>
    <row r="35" spans="1:6" s="3" customFormat="1" ht="15.75">
      <c r="A35" s="4" t="s">
        <v>34</v>
      </c>
      <c r="B35" s="9" t="s">
        <v>33</v>
      </c>
      <c r="C35" s="24">
        <v>62.5</v>
      </c>
      <c r="D35" s="45">
        <f>D36</f>
        <v>141.3</v>
      </c>
      <c r="E35" s="25">
        <f t="shared" si="0"/>
        <v>226.08</v>
      </c>
      <c r="F35" s="34"/>
    </row>
    <row r="36" spans="1:6" ht="13.5" customHeight="1">
      <c r="A36" s="5" t="s">
        <v>35</v>
      </c>
      <c r="B36" s="10" t="s">
        <v>46</v>
      </c>
      <c r="C36" s="23">
        <v>62.5</v>
      </c>
      <c r="D36" s="46">
        <v>141.3</v>
      </c>
      <c r="E36" s="25">
        <f t="shared" si="0"/>
        <v>226.08</v>
      </c>
      <c r="F36" s="35"/>
    </row>
    <row r="37" spans="1:6" ht="21" customHeight="1">
      <c r="A37" s="6" t="s">
        <v>14</v>
      </c>
      <c r="B37" s="12" t="s">
        <v>28</v>
      </c>
      <c r="C37" s="27">
        <f>C38+C39+C41+C42+C44+C45+C40</f>
        <v>16717.100000000002</v>
      </c>
      <c r="D37" s="27">
        <f>D38+D39+D41+D42+D44+D45+D40</f>
        <v>15477.699999999999</v>
      </c>
      <c r="E37" s="25">
        <f t="shared" si="0"/>
        <v>92.58603465912148</v>
      </c>
      <c r="F37" s="33"/>
    </row>
    <row r="38" spans="1:6" ht="25.5">
      <c r="A38" s="5" t="s">
        <v>29</v>
      </c>
      <c r="B38" s="10" t="s">
        <v>30</v>
      </c>
      <c r="C38" s="23">
        <v>2420.5</v>
      </c>
      <c r="D38" s="44">
        <v>2420.5</v>
      </c>
      <c r="E38" s="25">
        <f t="shared" si="0"/>
        <v>100</v>
      </c>
      <c r="F38" s="35"/>
    </row>
    <row r="39" spans="1:6" ht="25.5">
      <c r="A39" s="5" t="s">
        <v>29</v>
      </c>
      <c r="B39" s="10" t="s">
        <v>31</v>
      </c>
      <c r="C39" s="23">
        <v>1058.3</v>
      </c>
      <c r="D39" s="44">
        <v>1058.3</v>
      </c>
      <c r="E39" s="25">
        <f t="shared" si="0"/>
        <v>100</v>
      </c>
      <c r="F39" s="35"/>
    </row>
    <row r="40" spans="1:6" ht="51">
      <c r="A40" s="5" t="s">
        <v>70</v>
      </c>
      <c r="B40" s="10" t="s">
        <v>71</v>
      </c>
      <c r="C40" s="23">
        <v>1819.4</v>
      </c>
      <c r="D40" s="44">
        <v>1819.4</v>
      </c>
      <c r="E40" s="25">
        <f t="shared" si="0"/>
        <v>100</v>
      </c>
      <c r="F40" s="35"/>
    </row>
    <row r="41" spans="1:6" ht="16.5" customHeight="1">
      <c r="A41" s="5" t="s">
        <v>67</v>
      </c>
      <c r="B41" s="10" t="s">
        <v>58</v>
      </c>
      <c r="C41" s="23">
        <v>4169.4</v>
      </c>
      <c r="D41" s="61">
        <v>3930</v>
      </c>
      <c r="E41" s="25">
        <f t="shared" si="0"/>
        <v>94.25816664268241</v>
      </c>
      <c r="F41" s="35"/>
    </row>
    <row r="42" spans="1:6" ht="39.75" customHeight="1">
      <c r="A42" s="5" t="s">
        <v>37</v>
      </c>
      <c r="B42" s="10" t="s">
        <v>38</v>
      </c>
      <c r="C42" s="23">
        <v>95.9</v>
      </c>
      <c r="D42" s="44">
        <v>95.9</v>
      </c>
      <c r="E42" s="25">
        <f t="shared" si="0"/>
        <v>100</v>
      </c>
      <c r="F42" s="35"/>
    </row>
    <row r="43" spans="1:6" ht="25.5" customHeight="1" hidden="1">
      <c r="A43" s="18"/>
      <c r="B43" s="19"/>
      <c r="C43" s="28"/>
      <c r="D43" s="48"/>
      <c r="E43" s="25" t="e">
        <f t="shared" si="0"/>
        <v>#DIV/0!</v>
      </c>
      <c r="F43" s="35"/>
    </row>
    <row r="44" spans="1:6" ht="56.25" customHeight="1">
      <c r="A44" s="18" t="s">
        <v>68</v>
      </c>
      <c r="B44" s="19" t="s">
        <v>69</v>
      </c>
      <c r="C44" s="28">
        <v>1</v>
      </c>
      <c r="D44" s="49">
        <v>1</v>
      </c>
      <c r="E44" s="25">
        <f t="shared" si="0"/>
        <v>100</v>
      </c>
      <c r="F44" s="35"/>
    </row>
    <row r="45" spans="1:6" ht="25.5" customHeight="1">
      <c r="A45" s="18" t="s">
        <v>44</v>
      </c>
      <c r="B45" s="19" t="s">
        <v>45</v>
      </c>
      <c r="C45" s="28">
        <v>7152.6</v>
      </c>
      <c r="D45" s="48">
        <v>6152.6</v>
      </c>
      <c r="E45" s="25">
        <f t="shared" si="0"/>
        <v>86.01906998853563</v>
      </c>
      <c r="F45" s="35"/>
    </row>
    <row r="46" spans="1:6" ht="16.5" thickBot="1">
      <c r="A46" s="7"/>
      <c r="B46" s="13" t="s">
        <v>32</v>
      </c>
      <c r="C46" s="20">
        <f>C15+C37</f>
        <v>20550.4</v>
      </c>
      <c r="D46" s="50">
        <f>D15+D37</f>
        <v>19548.699999999997</v>
      </c>
      <c r="E46" s="25">
        <f t="shared" si="0"/>
        <v>95.12564232326376</v>
      </c>
      <c r="F46" s="33"/>
    </row>
  </sheetData>
  <sheetProtection/>
  <mergeCells count="9">
    <mergeCell ref="A1:E1"/>
    <mergeCell ref="A2:E2"/>
    <mergeCell ref="A4:E4"/>
    <mergeCell ref="B3:E3"/>
    <mergeCell ref="B5:G5"/>
    <mergeCell ref="B11:G11"/>
    <mergeCell ref="A6:E6"/>
    <mergeCell ref="A9:E9"/>
    <mergeCell ref="A10:E10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админ</cp:lastModifiedBy>
  <cp:lastPrinted>2011-12-29T04:24:42Z</cp:lastPrinted>
  <dcterms:created xsi:type="dcterms:W3CDTF">2006-11-14T09:43:33Z</dcterms:created>
  <dcterms:modified xsi:type="dcterms:W3CDTF">2014-01-31T18:54:41Z</dcterms:modified>
  <cp:category/>
  <cp:version/>
  <cp:contentType/>
  <cp:contentStatus/>
</cp:coreProperties>
</file>