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2023\бюджет на 2023\№184 от 23.12.2023\"/>
    </mc:Choice>
  </mc:AlternateContent>
  <xr:revisionPtr revIDLastSave="0" documentId="13_ncr:1_{330D8B7E-0EF0-4710-A2B5-47F6B4DE900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 источники " sheetId="2" r:id="rId1"/>
    <sheet name="2 доходы" sheetId="10" r:id="rId2"/>
    <sheet name="4 расходы " sheetId="9" r:id="rId3"/>
    <sheet name="5 разделы, подразделы" sheetId="14" r:id="rId4"/>
    <sheet name="6 Ведомственная " sheetId="5" r:id="rId5"/>
    <sheet name="7 Програмная " sheetId="7" r:id="rId6"/>
  </sheets>
  <externalReferences>
    <externalReference r:id="rId7"/>
  </externalReferences>
  <definedNames>
    <definedName name="_xlnm.Print_Titles" localSheetId="0">'1 источники '!$19:$20</definedName>
    <definedName name="_xlnm.Print_Area" localSheetId="0">'1 источники '!$A$2:$F$31</definedName>
    <definedName name="_xlnm.Print_Area" localSheetId="1">'2 доходы'!$A$2:$E$56</definedName>
    <definedName name="_xlnm.Print_Area" localSheetId="3">'5 разделы, подразделы'!$A$1:$H$162</definedName>
    <definedName name="_xlnm.Print_Area" localSheetId="4">'6 Ведомственная '!$A$2:$H$165</definedName>
  </definedNames>
  <calcPr calcId="181029"/>
</workbook>
</file>

<file path=xl/calcChain.xml><?xml version="1.0" encoding="utf-8"?>
<calcChain xmlns="http://schemas.openxmlformats.org/spreadsheetml/2006/main">
  <c r="F49" i="5" l="1"/>
  <c r="F30" i="10"/>
  <c r="E34" i="7"/>
  <c r="F106" i="14"/>
  <c r="F116" i="5"/>
  <c r="E35" i="10"/>
  <c r="D35" i="10"/>
  <c r="C35" i="10"/>
  <c r="E39" i="10"/>
  <c r="D39" i="10"/>
  <c r="C29" i="10"/>
  <c r="D29" i="10"/>
  <c r="E29" i="10"/>
  <c r="G97" i="7"/>
  <c r="G98" i="7"/>
  <c r="F97" i="7"/>
  <c r="F98" i="7"/>
  <c r="E97" i="7"/>
  <c r="E98" i="7"/>
  <c r="E99" i="7"/>
  <c r="F83" i="14"/>
  <c r="H34" i="14"/>
  <c r="G34" i="14"/>
  <c r="F34" i="14"/>
  <c r="F35" i="14"/>
  <c r="H34" i="5"/>
  <c r="G34" i="5"/>
  <c r="F34" i="5"/>
  <c r="C39" i="10" l="1"/>
  <c r="G125" i="7"/>
  <c r="G124" i="7" s="1"/>
  <c r="G123" i="7" s="1"/>
  <c r="F125" i="7"/>
  <c r="F124" i="7" s="1"/>
  <c r="F123" i="7" s="1"/>
  <c r="E125" i="7"/>
  <c r="E124" i="7" s="1"/>
  <c r="E123" i="7" s="1"/>
  <c r="H127" i="14"/>
  <c r="G127" i="14"/>
  <c r="F127" i="14"/>
  <c r="H127" i="5"/>
  <c r="G127" i="5"/>
  <c r="F127" i="5"/>
  <c r="F49" i="14"/>
  <c r="F123" i="14"/>
  <c r="F122" i="14" s="1"/>
  <c r="F121" i="14" s="1"/>
  <c r="F120" i="14" s="1"/>
  <c r="F119" i="14" s="1"/>
  <c r="F84" i="5"/>
  <c r="E67" i="7" s="1"/>
  <c r="E66" i="7" s="1"/>
  <c r="E65" i="7" s="1"/>
  <c r="G84" i="5"/>
  <c r="H84" i="5"/>
  <c r="G67" i="7" s="1"/>
  <c r="G66" i="7" s="1"/>
  <c r="G65" i="7" s="1"/>
  <c r="F109" i="5"/>
  <c r="F108" i="5" s="1"/>
  <c r="F107" i="5" s="1"/>
  <c r="E128" i="7" s="1"/>
  <c r="E127" i="7" s="1"/>
  <c r="E126" i="7" s="1"/>
  <c r="G109" i="5"/>
  <c r="G108" i="5" s="1"/>
  <c r="G107" i="5" s="1"/>
  <c r="F128" i="7" s="1"/>
  <c r="F127" i="7" s="1"/>
  <c r="F126" i="7" s="1"/>
  <c r="H109" i="5"/>
  <c r="H108" i="5" s="1"/>
  <c r="H107" i="5" s="1"/>
  <c r="G128" i="7" s="1"/>
  <c r="G127" i="7" s="1"/>
  <c r="G126" i="7" s="1"/>
  <c r="G85" i="7"/>
  <c r="G84" i="7" s="1"/>
  <c r="G83" i="7" s="1"/>
  <c r="G82" i="7" s="1"/>
  <c r="G81" i="7" s="1"/>
  <c r="G80" i="7" s="1"/>
  <c r="F85" i="7"/>
  <c r="F84" i="7" s="1"/>
  <c r="F83" i="7" s="1"/>
  <c r="F82" i="7" s="1"/>
  <c r="F81" i="7" s="1"/>
  <c r="F80" i="7" s="1"/>
  <c r="E85" i="7"/>
  <c r="E84" i="7" s="1"/>
  <c r="E83" i="7" s="1"/>
  <c r="E82" i="7" s="1"/>
  <c r="E81" i="7" s="1"/>
  <c r="E80" i="7" s="1"/>
  <c r="F99" i="14"/>
  <c r="F98" i="14" s="1"/>
  <c r="F97" i="14" s="1"/>
  <c r="F96" i="14" s="1"/>
  <c r="F95" i="14" s="1"/>
  <c r="F94" i="14" s="1"/>
  <c r="H98" i="14"/>
  <c r="H97" i="14" s="1"/>
  <c r="H96" i="14" s="1"/>
  <c r="H95" i="14" s="1"/>
  <c r="H94" i="14" s="1"/>
  <c r="G98" i="14"/>
  <c r="G97" i="14" s="1"/>
  <c r="G96" i="14" s="1"/>
  <c r="G95" i="14" s="1"/>
  <c r="G94" i="14" s="1"/>
  <c r="H98" i="5"/>
  <c r="H97" i="5" s="1"/>
  <c r="H96" i="5" s="1"/>
  <c r="H95" i="5" s="1"/>
  <c r="H94" i="5" s="1"/>
  <c r="G98" i="5"/>
  <c r="G97" i="5" s="1"/>
  <c r="G96" i="5" s="1"/>
  <c r="G95" i="5" s="1"/>
  <c r="G94" i="5" s="1"/>
  <c r="F98" i="5"/>
  <c r="F97" i="5" s="1"/>
  <c r="F96" i="5" s="1"/>
  <c r="F95" i="5" s="1"/>
  <c r="F94" i="5" s="1"/>
  <c r="D29" i="9" s="1"/>
  <c r="G51" i="7"/>
  <c r="G50" i="7" s="1"/>
  <c r="F51" i="7"/>
  <c r="F50" i="7" s="1"/>
  <c r="G27" i="7"/>
  <c r="G26" i="7" s="1"/>
  <c r="F27" i="7"/>
  <c r="F26" i="7" s="1"/>
  <c r="H71" i="14"/>
  <c r="G71" i="14"/>
  <c r="H149" i="14"/>
  <c r="G149" i="14"/>
  <c r="F150" i="14"/>
  <c r="F149" i="14" s="1"/>
  <c r="H149" i="5"/>
  <c r="G149" i="5"/>
  <c r="F149" i="5"/>
  <c r="E52" i="7" s="1"/>
  <c r="E51" i="7" s="1"/>
  <c r="E50" i="7" s="1"/>
  <c r="H71" i="5"/>
  <c r="G71" i="5"/>
  <c r="F71" i="5"/>
  <c r="E28" i="7" s="1"/>
  <c r="E27" i="7" s="1"/>
  <c r="E26" i="7" s="1"/>
  <c r="F125" i="5"/>
  <c r="E122" i="7" s="1"/>
  <c r="E121" i="7" s="1"/>
  <c r="E120" i="7" s="1"/>
  <c r="F145" i="14"/>
  <c r="F144" i="14" s="1"/>
  <c r="F143" i="14" s="1"/>
  <c r="F142" i="14" s="1"/>
  <c r="G152" i="7"/>
  <c r="G151" i="7" s="1"/>
  <c r="G150" i="7" s="1"/>
  <c r="F152" i="7"/>
  <c r="F151" i="7" s="1"/>
  <c r="F150" i="7" s="1"/>
  <c r="E152" i="7"/>
  <c r="E151" i="7" s="1"/>
  <c r="E150" i="7" s="1"/>
  <c r="G149" i="7"/>
  <c r="G148" i="7" s="1"/>
  <c r="G147" i="7" s="1"/>
  <c r="F149" i="7"/>
  <c r="F148" i="7" s="1"/>
  <c r="F147" i="7" s="1"/>
  <c r="E149" i="7"/>
  <c r="E148" i="7" s="1"/>
  <c r="E147" i="7" s="1"/>
  <c r="G58" i="7"/>
  <c r="G57" i="7" s="1"/>
  <c r="G56" i="7" s="1"/>
  <c r="G55" i="7" s="1"/>
  <c r="G54" i="7" s="1"/>
  <c r="G53" i="7" s="1"/>
  <c r="F58" i="7"/>
  <c r="F57" i="7" s="1"/>
  <c r="F56" i="7" s="1"/>
  <c r="F55" i="7" s="1"/>
  <c r="F54" i="7" s="1"/>
  <c r="F53" i="7" s="1"/>
  <c r="E58" i="7"/>
  <c r="E57" i="7" s="1"/>
  <c r="E56" i="7" s="1"/>
  <c r="E55" i="7" s="1"/>
  <c r="E54" i="7" s="1"/>
  <c r="E53" i="7" s="1"/>
  <c r="G40" i="7"/>
  <c r="G39" i="7" s="1"/>
  <c r="G38" i="7" s="1"/>
  <c r="G37" i="7" s="1"/>
  <c r="G36" i="7" s="1"/>
  <c r="G35" i="7" s="1"/>
  <c r="F40" i="7"/>
  <c r="F39" i="7" s="1"/>
  <c r="F38" i="7" s="1"/>
  <c r="F37" i="7" s="1"/>
  <c r="F36" i="7" s="1"/>
  <c r="F35" i="7" s="1"/>
  <c r="E40" i="7"/>
  <c r="E39" i="7" s="1"/>
  <c r="E38" i="7" s="1"/>
  <c r="E37" i="7" s="1"/>
  <c r="E36" i="7" s="1"/>
  <c r="E35" i="7" s="1"/>
  <c r="H138" i="5"/>
  <c r="H137" i="5" s="1"/>
  <c r="H136" i="5" s="1"/>
  <c r="H135" i="5" s="1"/>
  <c r="H134" i="5" s="1"/>
  <c r="H133" i="5" s="1"/>
  <c r="G138" i="5"/>
  <c r="G137" i="5" s="1"/>
  <c r="G136" i="5" s="1"/>
  <c r="G135" i="5" s="1"/>
  <c r="G134" i="5" s="1"/>
  <c r="G133" i="5" s="1"/>
  <c r="H139" i="14"/>
  <c r="F35" i="9" s="1"/>
  <c r="F34" i="9" s="1"/>
  <c r="G139" i="14"/>
  <c r="G138" i="14" s="1"/>
  <c r="G137" i="14" s="1"/>
  <c r="G136" i="14" s="1"/>
  <c r="G135" i="14" s="1"/>
  <c r="G134" i="14" s="1"/>
  <c r="G133" i="14" s="1"/>
  <c r="F139" i="14"/>
  <c r="F138" i="14" s="1"/>
  <c r="F137" i="14" s="1"/>
  <c r="F136" i="14" s="1"/>
  <c r="F135" i="14" s="1"/>
  <c r="F134" i="14" s="1"/>
  <c r="F133" i="14" s="1"/>
  <c r="D35" i="9" s="1"/>
  <c r="D34" i="9" s="1"/>
  <c r="F138" i="5"/>
  <c r="F137" i="5" s="1"/>
  <c r="F136" i="5" s="1"/>
  <c r="F135" i="5" s="1"/>
  <c r="F134" i="5" s="1"/>
  <c r="F133" i="5" s="1"/>
  <c r="H131" i="14"/>
  <c r="G131" i="14"/>
  <c r="F131" i="14"/>
  <c r="H129" i="14"/>
  <c r="G129" i="14"/>
  <c r="F129" i="14"/>
  <c r="F122" i="5"/>
  <c r="F121" i="5" s="1"/>
  <c r="F120" i="5" s="1"/>
  <c r="F119" i="5" s="1"/>
  <c r="F131" i="5"/>
  <c r="G131" i="5"/>
  <c r="H131" i="5"/>
  <c r="H129" i="5"/>
  <c r="G129" i="5"/>
  <c r="F129" i="5"/>
  <c r="H63" i="14"/>
  <c r="H62" i="14" s="1"/>
  <c r="H61" i="14" s="1"/>
  <c r="H60" i="14" s="1"/>
  <c r="H59" i="14" s="1"/>
  <c r="H58" i="14" s="1"/>
  <c r="G63" i="14"/>
  <c r="G62" i="14" s="1"/>
  <c r="G61" i="14" s="1"/>
  <c r="G60" i="14" s="1"/>
  <c r="G59" i="14" s="1"/>
  <c r="G58" i="14" s="1"/>
  <c r="F63" i="14"/>
  <c r="F62" i="14" s="1"/>
  <c r="F61" i="14" s="1"/>
  <c r="F60" i="14" s="1"/>
  <c r="F59" i="14" s="1"/>
  <c r="F58" i="14" s="1"/>
  <c r="H55" i="14"/>
  <c r="H29" i="14"/>
  <c r="H28" i="14" s="1"/>
  <c r="H27" i="14" s="1"/>
  <c r="H26" i="14" s="1"/>
  <c r="G29" i="14"/>
  <c r="G28" i="14" s="1"/>
  <c r="G27" i="14" s="1"/>
  <c r="G26" i="14" s="1"/>
  <c r="F29" i="14"/>
  <c r="F28" i="14" s="1"/>
  <c r="F27" i="14" s="1"/>
  <c r="F26" i="14" s="1"/>
  <c r="H33" i="14"/>
  <c r="H32" i="14" s="1"/>
  <c r="H31" i="14" s="1"/>
  <c r="H30" i="14" s="1"/>
  <c r="G33" i="14"/>
  <c r="G32" i="14" s="1"/>
  <c r="G31" i="14" s="1"/>
  <c r="G30" i="14" s="1"/>
  <c r="F33" i="14"/>
  <c r="F32" i="14" s="1"/>
  <c r="F31" i="14" s="1"/>
  <c r="F30" i="14" s="1"/>
  <c r="H37" i="14"/>
  <c r="H36" i="14" s="1"/>
  <c r="G37" i="14"/>
  <c r="G36" i="14" s="1"/>
  <c r="F37" i="14"/>
  <c r="F36" i="14" s="1"/>
  <c r="H38" i="14"/>
  <c r="G38" i="14"/>
  <c r="F38" i="14"/>
  <c r="H39" i="14"/>
  <c r="G39" i="14"/>
  <c r="F39" i="14"/>
  <c r="H43" i="14"/>
  <c r="H42" i="14" s="1"/>
  <c r="H41" i="14" s="1"/>
  <c r="G43" i="14"/>
  <c r="G42" i="14" s="1"/>
  <c r="G41" i="14" s="1"/>
  <c r="F43" i="14"/>
  <c r="F42" i="14" s="1"/>
  <c r="F41" i="14" s="1"/>
  <c r="H50" i="14"/>
  <c r="H49" i="14" s="1"/>
  <c r="H48" i="14" s="1"/>
  <c r="H47" i="14" s="1"/>
  <c r="H46" i="14" s="1"/>
  <c r="G50" i="14"/>
  <c r="G49" i="14" s="1"/>
  <c r="G48" i="14" s="1"/>
  <c r="G47" i="14" s="1"/>
  <c r="G46" i="14" s="1"/>
  <c r="F50" i="14"/>
  <c r="H45" i="14"/>
  <c r="H44" i="14" s="1"/>
  <c r="G45" i="14"/>
  <c r="G44" i="14" s="1"/>
  <c r="F45" i="14"/>
  <c r="F44" i="14" s="1"/>
  <c r="H54" i="14"/>
  <c r="H53" i="14" s="1"/>
  <c r="H52" i="14" s="1"/>
  <c r="G54" i="14"/>
  <c r="G53" i="14" s="1"/>
  <c r="G52" i="14" s="1"/>
  <c r="F55" i="14"/>
  <c r="F54" i="14" s="1"/>
  <c r="F53" i="14" s="1"/>
  <c r="H57" i="14"/>
  <c r="H56" i="14" s="1"/>
  <c r="G57" i="14"/>
  <c r="G56" i="14" s="1"/>
  <c r="F57" i="14"/>
  <c r="H70" i="14"/>
  <c r="H69" i="14" s="1"/>
  <c r="H68" i="14" s="1"/>
  <c r="H67" i="14" s="1"/>
  <c r="H66" i="14" s="1"/>
  <c r="H65" i="14" s="1"/>
  <c r="G70" i="14"/>
  <c r="G69" i="14" s="1"/>
  <c r="G68" i="14" s="1"/>
  <c r="G67" i="14" s="1"/>
  <c r="G66" i="14" s="1"/>
  <c r="G65" i="14" s="1"/>
  <c r="F70" i="14"/>
  <c r="F69" i="14" s="1"/>
  <c r="F68" i="14" s="1"/>
  <c r="F67" i="14" s="1"/>
  <c r="F66" i="14" s="1"/>
  <c r="F65" i="14" s="1"/>
  <c r="H76" i="14"/>
  <c r="H75" i="14" s="1"/>
  <c r="H74" i="14" s="1"/>
  <c r="H73" i="14" s="1"/>
  <c r="G76" i="14"/>
  <c r="G75" i="14" s="1"/>
  <c r="G74" i="14" s="1"/>
  <c r="G73" i="14" s="1"/>
  <c r="F76" i="14"/>
  <c r="F75" i="14" s="1"/>
  <c r="F74" i="14" s="1"/>
  <c r="F73" i="14" s="1"/>
  <c r="H83" i="14"/>
  <c r="H82" i="14" s="1"/>
  <c r="H81" i="14" s="1"/>
  <c r="H80" i="14" s="1"/>
  <c r="H79" i="14" s="1"/>
  <c r="G83" i="14"/>
  <c r="G82" i="14" s="1"/>
  <c r="G81" i="14" s="1"/>
  <c r="F82" i="14"/>
  <c r="F81" i="14" s="1"/>
  <c r="F80" i="14" s="1"/>
  <c r="F79" i="14" s="1"/>
  <c r="H85" i="14"/>
  <c r="H84" i="14" s="1"/>
  <c r="G85" i="14"/>
  <c r="G84" i="14" s="1"/>
  <c r="F85" i="14"/>
  <c r="F84" i="14" s="1"/>
  <c r="G90" i="14"/>
  <c r="H93" i="14"/>
  <c r="H92" i="14" s="1"/>
  <c r="G93" i="14"/>
  <c r="G92" i="14" s="1"/>
  <c r="F93" i="14"/>
  <c r="F92" i="14" s="1"/>
  <c r="H106" i="14"/>
  <c r="H105" i="14" s="1"/>
  <c r="H104" i="14" s="1"/>
  <c r="H103" i="14" s="1"/>
  <c r="H102" i="14" s="1"/>
  <c r="G106" i="14"/>
  <c r="G105" i="14" s="1"/>
  <c r="G104" i="14" s="1"/>
  <c r="G103" i="14" s="1"/>
  <c r="G102" i="14" s="1"/>
  <c r="F105" i="14"/>
  <c r="F104" i="14" s="1"/>
  <c r="F103" i="14" s="1"/>
  <c r="F102" i="14" s="1"/>
  <c r="H110" i="14"/>
  <c r="H109" i="14" s="1"/>
  <c r="H108" i="14" s="1"/>
  <c r="H107" i="14" s="1"/>
  <c r="G110" i="14"/>
  <c r="G109" i="14" s="1"/>
  <c r="G108" i="14" s="1"/>
  <c r="G107" i="14" s="1"/>
  <c r="F110" i="14"/>
  <c r="F109" i="14" s="1"/>
  <c r="F108" i="14" s="1"/>
  <c r="F107" i="14" s="1"/>
  <c r="H115" i="14"/>
  <c r="H114" i="14" s="1"/>
  <c r="H113" i="14" s="1"/>
  <c r="H112" i="14" s="1"/>
  <c r="G115" i="14"/>
  <c r="G114" i="14" s="1"/>
  <c r="G113" i="14" s="1"/>
  <c r="G112" i="14" s="1"/>
  <c r="F115" i="14"/>
  <c r="F114" i="14" s="1"/>
  <c r="F113" i="14" s="1"/>
  <c r="F112" i="14" s="1"/>
  <c r="H117" i="14"/>
  <c r="H116" i="14" s="1"/>
  <c r="G117" i="14"/>
  <c r="G116" i="14" s="1"/>
  <c r="F117" i="14"/>
  <c r="F116" i="14" s="1"/>
  <c r="H126" i="14"/>
  <c r="H125" i="14" s="1"/>
  <c r="H124" i="14" s="1"/>
  <c r="H118" i="14" s="1"/>
  <c r="G126" i="14"/>
  <c r="G125" i="14" s="1"/>
  <c r="F126" i="14"/>
  <c r="F125" i="14" s="1"/>
  <c r="H146" i="14"/>
  <c r="H145" i="14" s="1"/>
  <c r="H144" i="14" s="1"/>
  <c r="H143" i="14" s="1"/>
  <c r="H142" i="14" s="1"/>
  <c r="G146" i="14"/>
  <c r="G145" i="14" s="1"/>
  <c r="G144" i="14" s="1"/>
  <c r="G143" i="14" s="1"/>
  <c r="G142" i="14" s="1"/>
  <c r="H148" i="14"/>
  <c r="H147" i="14" s="1"/>
  <c r="G148" i="14"/>
  <c r="G147" i="14" s="1"/>
  <c r="H154" i="14"/>
  <c r="H153" i="14" s="1"/>
  <c r="H152" i="14" s="1"/>
  <c r="H151" i="14" s="1"/>
  <c r="G154" i="14"/>
  <c r="G153" i="14" s="1"/>
  <c r="G152" i="14" s="1"/>
  <c r="G151" i="14" s="1"/>
  <c r="F154" i="14"/>
  <c r="F153" i="14" s="1"/>
  <c r="F152" i="14" s="1"/>
  <c r="F151" i="14" s="1"/>
  <c r="H160" i="14"/>
  <c r="H159" i="14" s="1"/>
  <c r="H158" i="14" s="1"/>
  <c r="H157" i="14" s="1"/>
  <c r="H156" i="14" s="1"/>
  <c r="H155" i="14" s="1"/>
  <c r="G160" i="14"/>
  <c r="G159" i="14" s="1"/>
  <c r="G158" i="14" s="1"/>
  <c r="G157" i="14" s="1"/>
  <c r="G156" i="14" s="1"/>
  <c r="G155" i="14" s="1"/>
  <c r="F160" i="14"/>
  <c r="F159" i="14" s="1"/>
  <c r="F158" i="14" s="1"/>
  <c r="F157" i="14" s="1"/>
  <c r="F156" i="14" s="1"/>
  <c r="F155" i="14" s="1"/>
  <c r="H161" i="14"/>
  <c r="G161" i="14"/>
  <c r="G55" i="14"/>
  <c r="H49" i="5"/>
  <c r="H48" i="5" s="1"/>
  <c r="H47" i="5" s="1"/>
  <c r="H46" i="5" s="1"/>
  <c r="G49" i="5"/>
  <c r="G48" i="5" s="1"/>
  <c r="G47" i="5" s="1"/>
  <c r="G46" i="5" s="1"/>
  <c r="F140" i="7" s="1"/>
  <c r="F139" i="7" s="1"/>
  <c r="F138" i="7" s="1"/>
  <c r="F48" i="5"/>
  <c r="F47" i="5" s="1"/>
  <c r="F46" i="5" s="1"/>
  <c r="E140" i="7" s="1"/>
  <c r="E139" i="7" s="1"/>
  <c r="E138" i="7" s="1"/>
  <c r="F40" i="9"/>
  <c r="E40" i="9"/>
  <c r="G114" i="7"/>
  <c r="G113" i="7" s="1"/>
  <c r="G112" i="7" s="1"/>
  <c r="F114" i="7"/>
  <c r="F113" i="7" s="1"/>
  <c r="F112" i="7" s="1"/>
  <c r="G105" i="7"/>
  <c r="G104" i="7" s="1"/>
  <c r="G103" i="7" s="1"/>
  <c r="F105" i="7"/>
  <c r="F104" i="7" s="1"/>
  <c r="F103" i="7" s="1"/>
  <c r="E105" i="7"/>
  <c r="E104" i="7" s="1"/>
  <c r="E103" i="7" s="1"/>
  <c r="G108" i="7"/>
  <c r="G107" i="7" s="1"/>
  <c r="G106" i="7" s="1"/>
  <c r="F108" i="7"/>
  <c r="F107" i="7" s="1"/>
  <c r="F106" i="7" s="1"/>
  <c r="E108" i="7"/>
  <c r="E107" i="7" s="1"/>
  <c r="E106" i="7" s="1"/>
  <c r="G134" i="7"/>
  <c r="G133" i="7" s="1"/>
  <c r="G132" i="7" s="1"/>
  <c r="F134" i="7"/>
  <c r="F133" i="7" s="1"/>
  <c r="F132" i="7" s="1"/>
  <c r="E134" i="7"/>
  <c r="E133" i="7" s="1"/>
  <c r="E132" i="7" s="1"/>
  <c r="G137" i="7"/>
  <c r="G136" i="7" s="1"/>
  <c r="G135" i="7" s="1"/>
  <c r="F137" i="7"/>
  <c r="F136" i="7" s="1"/>
  <c r="F135" i="7" s="1"/>
  <c r="E137" i="7"/>
  <c r="E136" i="7" s="1"/>
  <c r="E135" i="7" s="1"/>
  <c r="G143" i="7"/>
  <c r="G142" i="7" s="1"/>
  <c r="G141" i="7" s="1"/>
  <c r="F143" i="7"/>
  <c r="F142" i="7" s="1"/>
  <c r="F141" i="7" s="1"/>
  <c r="E143" i="7"/>
  <c r="E142" i="7" s="1"/>
  <c r="E141" i="7" s="1"/>
  <c r="E119" i="7"/>
  <c r="E118" i="7" s="1"/>
  <c r="E117" i="7" s="1"/>
  <c r="G131" i="7"/>
  <c r="G130" i="7" s="1"/>
  <c r="G129" i="7" s="1"/>
  <c r="G159" i="7"/>
  <c r="F159" i="7"/>
  <c r="F70" i="7"/>
  <c r="F69" i="7" s="1"/>
  <c r="F68" i="7" s="1"/>
  <c r="G70" i="7"/>
  <c r="G69" i="7" s="1"/>
  <c r="G68" i="7" s="1"/>
  <c r="G46" i="7"/>
  <c r="G45" i="7" s="1"/>
  <c r="G44" i="7" s="1"/>
  <c r="G43" i="7" s="1"/>
  <c r="G42" i="7" s="1"/>
  <c r="F46" i="7"/>
  <c r="F45" i="7" s="1"/>
  <c r="F44" i="7" s="1"/>
  <c r="F43" i="7" s="1"/>
  <c r="F42" i="7" s="1"/>
  <c r="E46" i="7"/>
  <c r="E45" i="7" s="1"/>
  <c r="E44" i="7" s="1"/>
  <c r="E43" i="7" s="1"/>
  <c r="E42" i="7" s="1"/>
  <c r="G34" i="7"/>
  <c r="G33" i="7" s="1"/>
  <c r="G32" i="7" s="1"/>
  <c r="G31" i="7" s="1"/>
  <c r="G30" i="7" s="1"/>
  <c r="G29" i="7" s="1"/>
  <c r="F34" i="7"/>
  <c r="F33" i="7" s="1"/>
  <c r="F32" i="7" s="1"/>
  <c r="F31" i="7" s="1"/>
  <c r="F30" i="7" s="1"/>
  <c r="F29" i="7" s="1"/>
  <c r="E33" i="7"/>
  <c r="E31" i="7" s="1"/>
  <c r="E30" i="7" s="1"/>
  <c r="E29" i="7" s="1"/>
  <c r="G25" i="7"/>
  <c r="G24" i="7" s="1"/>
  <c r="G23" i="7" s="1"/>
  <c r="G22" i="7" s="1"/>
  <c r="G21" i="7" s="1"/>
  <c r="G20" i="7" s="1"/>
  <c r="F25" i="7"/>
  <c r="F24" i="7" s="1"/>
  <c r="F23" i="7" s="1"/>
  <c r="F22" i="7" s="1"/>
  <c r="F21" i="7" s="1"/>
  <c r="F20" i="7" s="1"/>
  <c r="E25" i="7"/>
  <c r="E24" i="7" s="1"/>
  <c r="E23" i="7" s="1"/>
  <c r="E22" i="7" s="1"/>
  <c r="E21" i="7" s="1"/>
  <c r="F56" i="5"/>
  <c r="E158" i="7" s="1"/>
  <c r="E157" i="7" s="1"/>
  <c r="E156" i="7" s="1"/>
  <c r="C22" i="10"/>
  <c r="D22" i="10"/>
  <c r="E22" i="10"/>
  <c r="C24" i="10"/>
  <c r="D24" i="10"/>
  <c r="E24" i="10"/>
  <c r="C26" i="10"/>
  <c r="D26" i="10"/>
  <c r="E26" i="10"/>
  <c r="C32" i="10"/>
  <c r="D32" i="10"/>
  <c r="E32" i="10"/>
  <c r="C37" i="10"/>
  <c r="D37" i="10"/>
  <c r="E37" i="10"/>
  <c r="E22" i="2"/>
  <c r="D22" i="2"/>
  <c r="C22" i="2"/>
  <c r="F69" i="5"/>
  <c r="F68" i="5" s="1"/>
  <c r="F67" i="5" s="1"/>
  <c r="F66" i="5" s="1"/>
  <c r="G92" i="5"/>
  <c r="F79" i="7" s="1"/>
  <c r="F78" i="7" s="1"/>
  <c r="F77" i="7" s="1"/>
  <c r="F92" i="5"/>
  <c r="E79" i="7" s="1"/>
  <c r="E78" i="7" s="1"/>
  <c r="E77" i="7" s="1"/>
  <c r="H92" i="5"/>
  <c r="G79" i="7" s="1"/>
  <c r="G78" i="7" s="1"/>
  <c r="G77" i="7" s="1"/>
  <c r="F36" i="5"/>
  <c r="E102" i="7" s="1"/>
  <c r="E101" i="7" s="1"/>
  <c r="E100" i="7" s="1"/>
  <c r="F44" i="5"/>
  <c r="E111" i="7" s="1"/>
  <c r="E110" i="7" s="1"/>
  <c r="E109" i="7" s="1"/>
  <c r="G44" i="5"/>
  <c r="F111" i="7" s="1"/>
  <c r="F110" i="7" s="1"/>
  <c r="F109" i="7" s="1"/>
  <c r="H44" i="5"/>
  <c r="G111" i="7" s="1"/>
  <c r="G110" i="7" s="1"/>
  <c r="G109" i="7" s="1"/>
  <c r="H151" i="5"/>
  <c r="G151" i="5"/>
  <c r="F151" i="5"/>
  <c r="G82" i="5"/>
  <c r="F90" i="5"/>
  <c r="E76" i="7" s="1"/>
  <c r="E75" i="7" s="1"/>
  <c r="E74" i="7" s="1"/>
  <c r="H42" i="5"/>
  <c r="H41" i="5" s="1"/>
  <c r="F82" i="5"/>
  <c r="F81" i="5" s="1"/>
  <c r="F80" i="5" s="1"/>
  <c r="F79" i="5" s="1"/>
  <c r="E64" i="7" s="1"/>
  <c r="E63" i="7" s="1"/>
  <c r="E62" i="7" s="1"/>
  <c r="E61" i="7" s="1"/>
  <c r="E60" i="7" s="1"/>
  <c r="H161" i="5"/>
  <c r="H160" i="5" s="1"/>
  <c r="H159" i="5" s="1"/>
  <c r="H158" i="5" s="1"/>
  <c r="G161" i="5"/>
  <c r="G160" i="5" s="1"/>
  <c r="G159" i="5" s="1"/>
  <c r="G158" i="5" s="1"/>
  <c r="E39" i="9" s="1"/>
  <c r="E38" i="9" s="1"/>
  <c r="F161" i="5"/>
  <c r="F160" i="5" s="1"/>
  <c r="F159" i="5" s="1"/>
  <c r="F158" i="5" s="1"/>
  <c r="F157" i="5" s="1"/>
  <c r="H155" i="5"/>
  <c r="H154" i="5" s="1"/>
  <c r="H153" i="5" s="1"/>
  <c r="G155" i="5"/>
  <c r="G154" i="5" s="1"/>
  <c r="G153" i="5" s="1"/>
  <c r="F131" i="7" s="1"/>
  <c r="F130" i="7" s="1"/>
  <c r="F129" i="7" s="1"/>
  <c r="F155" i="5"/>
  <c r="F154" i="5" s="1"/>
  <c r="F153" i="5" s="1"/>
  <c r="E131" i="7" s="1"/>
  <c r="E130" i="7" s="1"/>
  <c r="E129" i="7" s="1"/>
  <c r="H147" i="5"/>
  <c r="G49" i="7" s="1"/>
  <c r="G48" i="7" s="1"/>
  <c r="G47" i="7" s="1"/>
  <c r="G147" i="5"/>
  <c r="F49" i="7" s="1"/>
  <c r="F48" i="7" s="1"/>
  <c r="F47" i="7" s="1"/>
  <c r="F147" i="5"/>
  <c r="E49" i="7" s="1"/>
  <c r="E48" i="7" s="1"/>
  <c r="E47" i="7" s="1"/>
  <c r="H145" i="5"/>
  <c r="H144" i="5" s="1"/>
  <c r="H143" i="5" s="1"/>
  <c r="H142" i="5" s="1"/>
  <c r="G145" i="5"/>
  <c r="G144" i="5" s="1"/>
  <c r="G143" i="5" s="1"/>
  <c r="G142" i="5" s="1"/>
  <c r="F145" i="5"/>
  <c r="F144" i="5" s="1"/>
  <c r="F143" i="5" s="1"/>
  <c r="F142" i="5" s="1"/>
  <c r="H125" i="5"/>
  <c r="H124" i="5" s="1"/>
  <c r="G125" i="5"/>
  <c r="H116" i="5"/>
  <c r="G116" i="5"/>
  <c r="H114" i="5"/>
  <c r="H113" i="5" s="1"/>
  <c r="H112" i="5" s="1"/>
  <c r="G114" i="5"/>
  <c r="G113" i="5" s="1"/>
  <c r="G112" i="5" s="1"/>
  <c r="F114" i="5"/>
  <c r="F113" i="5" s="1"/>
  <c r="F112" i="5" s="1"/>
  <c r="H105" i="5"/>
  <c r="H104" i="5" s="1"/>
  <c r="H103" i="5" s="1"/>
  <c r="H102" i="5" s="1"/>
  <c r="G105" i="5"/>
  <c r="G104" i="5" s="1"/>
  <c r="G103" i="5" s="1"/>
  <c r="G102" i="5" s="1"/>
  <c r="G101" i="5" s="1"/>
  <c r="F105" i="5"/>
  <c r="F103" i="5" s="1"/>
  <c r="F102" i="5" s="1"/>
  <c r="H90" i="5"/>
  <c r="H91" i="14" s="1"/>
  <c r="H90" i="14" s="1"/>
  <c r="G90" i="5"/>
  <c r="F76" i="7" s="1"/>
  <c r="F75" i="7" s="1"/>
  <c r="F74" i="7" s="1"/>
  <c r="H88" i="5"/>
  <c r="G88" i="5"/>
  <c r="G89" i="14" s="1"/>
  <c r="G88" i="14" s="1"/>
  <c r="F88" i="5"/>
  <c r="H86" i="5"/>
  <c r="H87" i="14" s="1"/>
  <c r="H86" i="14" s="1"/>
  <c r="G86" i="5"/>
  <c r="G87" i="14" s="1"/>
  <c r="G86" i="14" s="1"/>
  <c r="F86" i="5"/>
  <c r="E70" i="7" s="1"/>
  <c r="E69" i="7" s="1"/>
  <c r="E68" i="7" s="1"/>
  <c r="F67" i="7"/>
  <c r="F66" i="7" s="1"/>
  <c r="F65" i="7" s="1"/>
  <c r="H82" i="5"/>
  <c r="H81" i="5" s="1"/>
  <c r="H80" i="5" s="1"/>
  <c r="H79" i="5" s="1"/>
  <c r="G64" i="7" s="1"/>
  <c r="G63" i="7" s="1"/>
  <c r="G62" i="7" s="1"/>
  <c r="G61" i="7" s="1"/>
  <c r="G60" i="7" s="1"/>
  <c r="H75" i="5"/>
  <c r="H74" i="5" s="1"/>
  <c r="H73" i="5" s="1"/>
  <c r="G75" i="5"/>
  <c r="G74" i="5" s="1"/>
  <c r="G73" i="5" s="1"/>
  <c r="F75" i="5"/>
  <c r="F74" i="5" s="1"/>
  <c r="F73" i="5" s="1"/>
  <c r="H69" i="5"/>
  <c r="H68" i="5" s="1"/>
  <c r="H67" i="5" s="1"/>
  <c r="H66" i="5" s="1"/>
  <c r="G69" i="5"/>
  <c r="G68" i="5" s="1"/>
  <c r="G67" i="5" s="1"/>
  <c r="G66" i="5" s="1"/>
  <c r="H62" i="5"/>
  <c r="H61" i="5" s="1"/>
  <c r="H60" i="5" s="1"/>
  <c r="H59" i="5" s="1"/>
  <c r="G62" i="5"/>
  <c r="G61" i="5" s="1"/>
  <c r="G60" i="5" s="1"/>
  <c r="G59" i="5" s="1"/>
  <c r="F155" i="7" s="1"/>
  <c r="F154" i="7" s="1"/>
  <c r="F153" i="7" s="1"/>
  <c r="F62" i="5"/>
  <c r="F61" i="5" s="1"/>
  <c r="F60" i="5" s="1"/>
  <c r="F59" i="5" s="1"/>
  <c r="H56" i="5"/>
  <c r="G158" i="7" s="1"/>
  <c r="G157" i="7" s="1"/>
  <c r="G156" i="7" s="1"/>
  <c r="G56" i="5"/>
  <c r="F158" i="7" s="1"/>
  <c r="F157" i="7" s="1"/>
  <c r="F156" i="7" s="1"/>
  <c r="H54" i="5"/>
  <c r="H53" i="5" s="1"/>
  <c r="H52" i="5" s="1"/>
  <c r="G119" i="7" s="1"/>
  <c r="G118" i="7" s="1"/>
  <c r="G117" i="7" s="1"/>
  <c r="G54" i="5"/>
  <c r="G53" i="5" s="1"/>
  <c r="F54" i="5"/>
  <c r="F53" i="5" s="1"/>
  <c r="G42" i="5"/>
  <c r="G41" i="5" s="1"/>
  <c r="F42" i="5"/>
  <c r="F41" i="5" s="1"/>
  <c r="H36" i="5"/>
  <c r="G102" i="7" s="1"/>
  <c r="G101" i="7" s="1"/>
  <c r="G100" i="7" s="1"/>
  <c r="G36" i="5"/>
  <c r="F102" i="7" s="1"/>
  <c r="F101" i="7" s="1"/>
  <c r="F100" i="7" s="1"/>
  <c r="H32" i="5"/>
  <c r="H31" i="5" s="1"/>
  <c r="H30" i="5" s="1"/>
  <c r="G96" i="7" s="1"/>
  <c r="G95" i="7" s="1"/>
  <c r="G94" i="7" s="1"/>
  <c r="G93" i="7" s="1"/>
  <c r="G32" i="5"/>
  <c r="G31" i="5" s="1"/>
  <c r="G30" i="5" s="1"/>
  <c r="F96" i="7" s="1"/>
  <c r="F95" i="7" s="1"/>
  <c r="F94" i="7" s="1"/>
  <c r="F32" i="5"/>
  <c r="F31" i="5" s="1"/>
  <c r="F30" i="5" s="1"/>
  <c r="H28" i="5"/>
  <c r="H27" i="5" s="1"/>
  <c r="H26" i="5" s="1"/>
  <c r="G28" i="5"/>
  <c r="G27" i="5" s="1"/>
  <c r="G26" i="5" s="1"/>
  <c r="F91" i="7" s="1"/>
  <c r="F90" i="7" s="1"/>
  <c r="F89" i="7" s="1"/>
  <c r="F88" i="7" s="1"/>
  <c r="F87" i="7" s="1"/>
  <c r="F28" i="5"/>
  <c r="F27" i="5" s="1"/>
  <c r="F26" i="5" s="1"/>
  <c r="E91" i="7" s="1"/>
  <c r="E90" i="7" s="1"/>
  <c r="E89" i="7" s="1"/>
  <c r="E88" i="7" s="1"/>
  <c r="E87" i="7" s="1"/>
  <c r="F24" i="14" l="1"/>
  <c r="F25" i="14" s="1"/>
  <c r="D21" i="10"/>
  <c r="C21" i="10"/>
  <c r="E21" i="10"/>
  <c r="E31" i="10"/>
  <c r="E20" i="7"/>
  <c r="E96" i="7"/>
  <c r="E95" i="7" s="1"/>
  <c r="E94" i="7" s="1"/>
  <c r="E93" i="7" s="1"/>
  <c r="F24" i="5"/>
  <c r="F25" i="5" s="1"/>
  <c r="C31" i="10"/>
  <c r="H141" i="14"/>
  <c r="H140" i="14" s="1"/>
  <c r="G111" i="14"/>
  <c r="G91" i="14"/>
  <c r="H111" i="14"/>
  <c r="F111" i="14"/>
  <c r="G141" i="14"/>
  <c r="G140" i="14" s="1"/>
  <c r="F48" i="14"/>
  <c r="F47" i="14" s="1"/>
  <c r="F46" i="14" s="1"/>
  <c r="G124" i="14"/>
  <c r="G118" i="14" s="1"/>
  <c r="F124" i="14"/>
  <c r="F118" i="14" s="1"/>
  <c r="G40" i="14"/>
  <c r="E35" i="9"/>
  <c r="E34" i="9" s="1"/>
  <c r="G124" i="5"/>
  <c r="G118" i="5" s="1"/>
  <c r="E33" i="9" s="1"/>
  <c r="H101" i="14"/>
  <c r="G122" i="7"/>
  <c r="G121" i="7" s="1"/>
  <c r="G120" i="7" s="1"/>
  <c r="F101" i="5"/>
  <c r="D31" i="9" s="1"/>
  <c r="H101" i="5"/>
  <c r="F31" i="9" s="1"/>
  <c r="F73" i="7"/>
  <c r="F72" i="7" s="1"/>
  <c r="F71" i="7" s="1"/>
  <c r="F101" i="14"/>
  <c r="G111" i="5"/>
  <c r="F111" i="5"/>
  <c r="D32" i="9" s="1"/>
  <c r="G76" i="7"/>
  <c r="G75" i="7" s="1"/>
  <c r="G74" i="7" s="1"/>
  <c r="H111" i="5"/>
  <c r="F32" i="9" s="1"/>
  <c r="F147" i="14"/>
  <c r="H40" i="14"/>
  <c r="G157" i="5"/>
  <c r="F72" i="14"/>
  <c r="F71" i="14" s="1"/>
  <c r="F64" i="14" s="1"/>
  <c r="D26" i="9" s="1"/>
  <c r="D25" i="9" s="1"/>
  <c r="G40" i="5"/>
  <c r="E19" i="9" s="1"/>
  <c r="F91" i="14"/>
  <c r="F90" i="14" s="1"/>
  <c r="G64" i="14"/>
  <c r="E26" i="9" s="1"/>
  <c r="E25" i="9" s="1"/>
  <c r="H64" i="14"/>
  <c r="F26" i="9" s="1"/>
  <c r="F25" i="9" s="1"/>
  <c r="F124" i="5"/>
  <c r="H118" i="5"/>
  <c r="F33" i="9" s="1"/>
  <c r="H58" i="5"/>
  <c r="F24" i="9" s="1"/>
  <c r="F23" i="9" s="1"/>
  <c r="G155" i="7"/>
  <c r="G154" i="7" s="1"/>
  <c r="G153" i="7" s="1"/>
  <c r="E73" i="7"/>
  <c r="E72" i="7" s="1"/>
  <c r="E71" i="7" s="1"/>
  <c r="E59" i="7" s="1"/>
  <c r="F89" i="14"/>
  <c r="F88" i="14" s="1"/>
  <c r="F122" i="7"/>
  <c r="F121" i="7" s="1"/>
  <c r="F120" i="7" s="1"/>
  <c r="F52" i="14"/>
  <c r="F51" i="14"/>
  <c r="F40" i="14"/>
  <c r="G81" i="5"/>
  <c r="G80" i="5"/>
  <c r="G79" i="5" s="1"/>
  <c r="F64" i="7" s="1"/>
  <c r="F63" i="7" s="1"/>
  <c r="F62" i="7" s="1"/>
  <c r="F61" i="7" s="1"/>
  <c r="F60" i="7" s="1"/>
  <c r="G146" i="7"/>
  <c r="G145" i="7" s="1"/>
  <c r="G144" i="7" s="1"/>
  <c r="H157" i="5"/>
  <c r="F38" i="9" s="1"/>
  <c r="F39" i="9" s="1"/>
  <c r="F41" i="7"/>
  <c r="F51" i="5"/>
  <c r="D22" i="9" s="1"/>
  <c r="G65" i="5"/>
  <c r="G64" i="5" s="1"/>
  <c r="F65" i="5"/>
  <c r="F64" i="5" s="1"/>
  <c r="E41" i="7"/>
  <c r="G101" i="14"/>
  <c r="H24" i="14"/>
  <c r="H25" i="14" s="1"/>
  <c r="D21" i="9"/>
  <c r="F40" i="5"/>
  <c r="D19" i="9" s="1"/>
  <c r="E31" i="9"/>
  <c r="H40" i="5"/>
  <c r="F19" i="9" s="1"/>
  <c r="G24" i="14"/>
  <c r="G25" i="14" s="1"/>
  <c r="G51" i="14"/>
  <c r="F52" i="5"/>
  <c r="H65" i="5"/>
  <c r="H64" i="5" s="1"/>
  <c r="F21" i="9"/>
  <c r="G140" i="7"/>
  <c r="G139" i="7" s="1"/>
  <c r="G138" i="7" s="1"/>
  <c r="E155" i="7"/>
  <c r="E154" i="7" s="1"/>
  <c r="E153" i="7" s="1"/>
  <c r="F58" i="5"/>
  <c r="D24" i="9"/>
  <c r="D23" i="9" s="1"/>
  <c r="G80" i="14"/>
  <c r="G79" i="14" s="1"/>
  <c r="G78" i="14" s="1"/>
  <c r="G77" i="14" s="1"/>
  <c r="F146" i="7"/>
  <c r="F145" i="7" s="1"/>
  <c r="F144" i="7" s="1"/>
  <c r="E21" i="9"/>
  <c r="D39" i="9"/>
  <c r="D38" i="9" s="1"/>
  <c r="E146" i="7"/>
  <c r="E145" i="7" s="1"/>
  <c r="E144" i="7" s="1"/>
  <c r="G41" i="7"/>
  <c r="H138" i="14"/>
  <c r="H137" i="14" s="1"/>
  <c r="H136" i="14" s="1"/>
  <c r="H135" i="14" s="1"/>
  <c r="H134" i="14" s="1"/>
  <c r="H133" i="14" s="1"/>
  <c r="E32" i="7"/>
  <c r="G91" i="7"/>
  <c r="G90" i="7" s="1"/>
  <c r="G89" i="7" s="1"/>
  <c r="G88" i="7" s="1"/>
  <c r="G87" i="7" s="1"/>
  <c r="H24" i="5"/>
  <c r="G58" i="5"/>
  <c r="E23" i="9" s="1"/>
  <c r="E24" i="9" s="1"/>
  <c r="F87" i="14"/>
  <c r="F86" i="14" s="1"/>
  <c r="H89" i="14"/>
  <c r="H88" i="14" s="1"/>
  <c r="H78" i="14" s="1"/>
  <c r="H77" i="14" s="1"/>
  <c r="G73" i="7"/>
  <c r="G72" i="7" s="1"/>
  <c r="G71" i="7" s="1"/>
  <c r="F141" i="5"/>
  <c r="H141" i="5"/>
  <c r="H140" i="5" s="1"/>
  <c r="F36" i="9" s="1"/>
  <c r="F37" i="9" s="1"/>
  <c r="G141" i="5"/>
  <c r="G140" i="5" s="1"/>
  <c r="E37" i="9" s="1"/>
  <c r="H51" i="14"/>
  <c r="F93" i="7"/>
  <c r="F92" i="7"/>
  <c r="F86" i="7" s="1"/>
  <c r="G52" i="5"/>
  <c r="F119" i="7" s="1"/>
  <c r="F118" i="7" s="1"/>
  <c r="F117" i="7" s="1"/>
  <c r="G51" i="5"/>
  <c r="E22" i="9" s="1"/>
  <c r="H78" i="5"/>
  <c r="H77" i="5" s="1"/>
  <c r="F27" i="9" s="1"/>
  <c r="F28" i="9" s="1"/>
  <c r="E114" i="7"/>
  <c r="E113" i="7" s="1"/>
  <c r="E112" i="7" s="1"/>
  <c r="H51" i="5"/>
  <c r="F22" i="9" s="1"/>
  <c r="G92" i="7"/>
  <c r="G24" i="5"/>
  <c r="F78" i="5"/>
  <c r="D31" i="10"/>
  <c r="E92" i="7" l="1"/>
  <c r="E86" i="7" s="1"/>
  <c r="E20" i="10"/>
  <c r="E54" i="10" s="1"/>
  <c r="E116" i="7"/>
  <c r="E115" i="7" s="1"/>
  <c r="F118" i="5"/>
  <c r="D33" i="9" s="1"/>
  <c r="D30" i="9" s="1"/>
  <c r="H100" i="5"/>
  <c r="C20" i="10"/>
  <c r="C54" i="10" s="1"/>
  <c r="D20" i="10"/>
  <c r="D54" i="10" s="1"/>
  <c r="G116" i="7"/>
  <c r="G115" i="7" s="1"/>
  <c r="F116" i="7"/>
  <c r="F115" i="7" s="1"/>
  <c r="F140" i="5"/>
  <c r="D37" i="9"/>
  <c r="D36" i="9" s="1"/>
  <c r="F141" i="14"/>
  <c r="F140" i="14" s="1"/>
  <c r="F59" i="7"/>
  <c r="E36" i="9"/>
  <c r="G100" i="14"/>
  <c r="G59" i="7"/>
  <c r="F23" i="14"/>
  <c r="F78" i="14"/>
  <c r="F77" i="14" s="1"/>
  <c r="F30" i="9"/>
  <c r="G86" i="7"/>
  <c r="G23" i="14"/>
  <c r="F100" i="14"/>
  <c r="H23" i="14"/>
  <c r="G78" i="5"/>
  <c r="G77" i="5" s="1"/>
  <c r="E27" i="9" s="1"/>
  <c r="E28" i="9" s="1"/>
  <c r="F18" i="9"/>
  <c r="F17" i="9" s="1"/>
  <c r="H25" i="5"/>
  <c r="H100" i="14"/>
  <c r="G23" i="5"/>
  <c r="E18" i="9"/>
  <c r="E17" i="9" s="1"/>
  <c r="G25" i="5"/>
  <c r="D28" i="9"/>
  <c r="D27" i="9" s="1"/>
  <c r="F77" i="5"/>
  <c r="D18" i="9"/>
  <c r="D17" i="9" s="1"/>
  <c r="F23" i="5"/>
  <c r="H23" i="5"/>
  <c r="E32" i="9"/>
  <c r="E30" i="9" s="1"/>
  <c r="G100" i="5"/>
  <c r="F100" i="5" l="1"/>
  <c r="E19" i="7"/>
  <c r="F19" i="7"/>
  <c r="H164" i="5"/>
  <c r="G19" i="7"/>
  <c r="D41" i="9"/>
  <c r="F162" i="14"/>
  <c r="G162" i="14"/>
  <c r="F41" i="9"/>
  <c r="E21" i="2" s="1"/>
  <c r="E23" i="2" s="1"/>
  <c r="H162" i="14"/>
  <c r="F164" i="5"/>
  <c r="E41" i="9"/>
  <c r="D21" i="2" s="1"/>
  <c r="D23" i="2" s="1"/>
  <c r="G164" i="5"/>
  <c r="C21" i="2" l="1"/>
  <c r="C23" i="2" s="1"/>
</calcChain>
</file>

<file path=xl/sharedStrings.xml><?xml version="1.0" encoding="utf-8"?>
<sst xmlns="http://schemas.openxmlformats.org/spreadsheetml/2006/main" count="1512" uniqueCount="371">
  <si>
    <t>НАИМЕНОВАНИЕ</t>
  </si>
  <si>
    <t>Всего источников внутреннего финансирования</t>
  </si>
  <si>
    <t>Волховского муниципального района Ленинградской области</t>
  </si>
  <si>
    <t>муниципального образования Селивановское сельское поселение</t>
  </si>
  <si>
    <t xml:space="preserve"> </t>
  </si>
  <si>
    <t>Код бюджетной классификации</t>
  </si>
  <si>
    <t xml:space="preserve">Сумма (тысяч рублей) </t>
  </si>
  <si>
    <t>2023 год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</si>
  <si>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</si>
  <si>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</si>
  <si>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</si>
  <si>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</si>
  <si>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</si>
  <si>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</si>
  <si>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1 01 02010 01 0000 110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</si>
  <si>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</si>
  <si>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</si>
  <si>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</si>
  <si>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</si>
  <si>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1 06 01030 10 0000 110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</si>
  <si>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</si>
  <si>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</si>
  <si>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</si>
  <si>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</si>
  <si>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</si>
  <si>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</si>
  <si>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</si>
  <si>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</si>
  <si>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</si>
  <si>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</si>
  <si>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1 14 00000 00 0000 000</t>
  </si>
  <si>
    <t>ДОХОДЫ ОТ ПРОДАЖИ МАТЕРИАЛЬНЫХ И НЕМАТЕРИАЛЬНЫХ АКТИВОВ</t>
  </si>
  <si>
    <t>1 14 01050 10 0000 410</t>
  </si>
  <si>
    <t xml:space="preserve">Доходы от продажи квартир находящихся в собственности поселений </t>
  </si>
  <si>
    <t>1 17 00000 00 0000 000</t>
  </si>
  <si>
    <t>ПРОЧИЕ НЕНАЛОГОВЫЕ ДОХОДЫ</t>
  </si>
  <si>
    <t>1 17 05050 10 0000 180</t>
  </si>
  <si>
    <t xml:space="preserve">Прочие неналоговые доходы бюджетов поселений </t>
  </si>
  <si>
    <t>2 02 00000 00 0000 000</t>
  </si>
  <si>
    <t xml:space="preserve">БЕЗВОЗМЕЗДНЫЕ ПОСТУПЛЕНИЯ </t>
  </si>
  <si>
    <t>Дотация бюджетам поселений на поддержку мер по обеспечению сбалансированности  бюджетов ( ОФФП)</t>
  </si>
  <si>
    <t>Дотация бюджетам поселений на выравнивание бюджетной обеспеченности( РФФП)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</si>
  <si>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</si>
  <si>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</si>
  <si>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</si>
  <si>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</si>
  <si>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</t>
  </si>
  <si>
    <t>План на 2023 год (тыс.руб.)</t>
  </si>
  <si>
    <t>2 02 29999 10 0000 150</t>
  </si>
  <si>
    <t>Прочие субсидии бюджетам сельских поселений Комитет по МСУ 147-ОЗ</t>
  </si>
  <si>
    <t>Прочие субсидии бюджетам сельских поселений Комитет по МСУ 3-ОЗ</t>
  </si>
  <si>
    <t>Прочие субсидии бюджетам сельских поселений Комитет по культуре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</si>
  <si>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</si>
  <si>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</si>
  <si>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</si>
  <si>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</si>
  <si>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</si>
  <si>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</si>
  <si>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</si>
  <si>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</si>
  <si>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</si>
  <si>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</si>
  <si>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</si>
  <si>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</si>
  <si>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</si>
  <si>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</si>
  <si>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</si>
  <si>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</si>
  <si>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</si>
  <si>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</si>
  <si>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</si>
  <si>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 xml:space="preserve">Национальная экономика </t>
  </si>
  <si>
    <t>0400</t>
  </si>
  <si>
    <t>Дорожное хозяйство (дорожные фонды )</t>
  </si>
  <si>
    <t>0409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</si>
  <si>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</si>
  <si>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</si>
  <si>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</si>
  <si>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</si>
  <si>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</si>
  <si>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</si>
  <si>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</si>
  <si>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</si>
  <si>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Культура, кинематография </t>
  </si>
  <si>
    <t>0800</t>
  </si>
  <si>
    <t>Культура</t>
  </si>
  <si>
    <t>0801</t>
  </si>
  <si>
    <t xml:space="preserve">Социальная политика </t>
  </si>
  <si>
    <t>1000</t>
  </si>
  <si>
    <t xml:space="preserve">Пенсионное обеспечение </t>
  </si>
  <si>
    <t>1001</t>
  </si>
  <si>
    <t>Условно утвержденные расходы</t>
  </si>
  <si>
    <t xml:space="preserve">                         Всего расходов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</si>
  <si>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</si>
  <si>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</si>
  <si>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</si>
  <si>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t>Главный распорядитель, распорядитель средств</t>
  </si>
  <si>
    <t>Подраздела</t>
  </si>
  <si>
    <t>Целевая статья</t>
  </si>
  <si>
    <t>Вид расхода</t>
  </si>
  <si>
    <t>891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</si>
  <si>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</si>
  <si>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</si>
  <si>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</si>
  <si>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</si>
  <si>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</si>
  <si>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</si>
  <si>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 xml:space="preserve">Непрограммные расходы </t>
  </si>
  <si>
    <t>67 2 01 00000</t>
  </si>
  <si>
    <t xml:space="preserve">Расходы на выплаты по оплате труда работников органов местного самоуправления </t>
  </si>
  <si>
    <t>67 2 01 00150</t>
  </si>
  <si>
    <t>000</t>
  </si>
  <si>
    <t>Расходы на выплаты персоналу государственных (муниципальных) органов</t>
  </si>
  <si>
    <t>120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</si>
  <si>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</si>
  <si>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</si>
  <si>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Непрограммные расходы</t>
  </si>
  <si>
    <t>67 3 01 00000</t>
  </si>
  <si>
    <t>67 3 01 00150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</si>
  <si>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</si>
  <si>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самоуправления 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</si>
  <si>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</si>
  <si>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</si>
  <si>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</si>
  <si>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</si>
  <si>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</si>
  <si>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</si>
  <si>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</si>
  <si>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67 3  00 00000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</si>
  <si>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</si>
  <si>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</si>
  <si>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</si>
  <si>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</si>
  <si>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Непрограммные расходы органов местного самоуправления</t>
  </si>
  <si>
    <t>68 9 01 00000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</si>
  <si>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</si>
  <si>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68 9 01 01050 </t>
  </si>
  <si>
    <t xml:space="preserve">0113 </t>
  </si>
  <si>
    <t>68 9 01 01050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</si>
  <si>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</si>
  <si>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</si>
  <si>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Непрогрммные расходы органов местного самоуправления</t>
  </si>
  <si>
    <t>68 0 00 00000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</si>
  <si>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</si>
  <si>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</si>
  <si>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</si>
  <si>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</si>
  <si>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01 0 00 00000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</si>
  <si>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</si>
  <si>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00 0 00 0000</t>
  </si>
  <si>
    <t>Мероприятия в области пожарной безопасности</t>
  </si>
  <si>
    <t>68 9 01 01084</t>
  </si>
  <si>
    <t xml:space="preserve">национальная экономика </t>
  </si>
  <si>
    <t>Дорожное хозяйство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</si>
  <si>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поселение"</t>
  </si>
  <si>
    <t>07 0 00 00000</t>
  </si>
  <si>
    <t xml:space="preserve">Расходы на мероприятия по содержанию автомобильных дорог </t>
  </si>
  <si>
    <t>Мероприятия в области дорожного хозяйства</t>
  </si>
  <si>
    <t>Капитальный ремонт и ремонт автомобильных дорог общего пользования местного значения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</si>
  <si>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</si>
  <si>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07 1 01 S4770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</si>
  <si>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</si>
  <si>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Жилищно-коммунальное хозяйство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</si>
  <si>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</si>
  <si>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02 0 00 00000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</si>
  <si>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</si>
  <si>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68 9 01 01082</t>
  </si>
  <si>
    <t>Мероприятия в области жилищного хозяйства</t>
  </si>
  <si>
    <t>Мероприятия в области коммунального хозяйства</t>
  </si>
  <si>
    <t>68 9 01 01100</t>
  </si>
  <si>
    <t>Субсидии юридическим лицам на возмещение убытков, в рамках непрограммных расходов органов местного самоуправления</t>
  </si>
  <si>
    <t>68 9 01 01400</t>
  </si>
  <si>
    <t>Субсидии юридическим лицам кроме не коммерческих организаций), индивидуальным предпринимателям, физическим лицам.</t>
  </si>
  <si>
    <t>68 9 00 00000</t>
  </si>
  <si>
    <t>Прочие мероприятия в рамках непрограммных расходов органов местного самоуправления</t>
  </si>
  <si>
    <t>68 9 01 01080</t>
  </si>
  <si>
    <t xml:space="preserve">0503 </t>
  </si>
  <si>
    <t>Культура и кинематография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</si>
  <si>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</si>
  <si>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04 0 00 00000</t>
  </si>
  <si>
    <t>Предоставление  муниципальным бюджетным учреждениям субсидий.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</si>
  <si>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</si>
  <si>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610</t>
  </si>
  <si>
    <t>На обеспечение выплат стимулирующего характера работникам муниципальных учреждений культуры Ленинградской области</t>
  </si>
  <si>
    <t>68 9 01 01083</t>
  </si>
  <si>
    <t xml:space="preserve">Мероприятия связанные с  развитием общественной инфраструктуры  </t>
  </si>
  <si>
    <t xml:space="preserve">Пенсионное обеспечение населения </t>
  </si>
  <si>
    <t xml:space="preserve">Доплаты пенсиям муниципальных служащих субъектов Российской Федерации и муниципальных служащих </t>
  </si>
  <si>
    <t>68 9 01 10170</t>
  </si>
  <si>
    <t>Социальные выплаты гражданам, кроме публичных нормативных социальных выплат</t>
  </si>
  <si>
    <t>ИТОГО</t>
  </si>
  <si>
    <t>Бюджет всего (тыс.руб.)            2023 год</t>
  </si>
  <si>
    <t>2 02 49999 10 0000 150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</si>
  <si>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</si>
  <si>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1</t>
  </si>
  <si>
    <t>2</t>
  </si>
  <si>
    <t>3</t>
  </si>
  <si>
    <t>4</t>
  </si>
  <si>
    <t>5</t>
  </si>
  <si>
    <t>Всего</t>
  </si>
  <si>
    <t/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</si>
  <si>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</si>
  <si>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</si>
  <si>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</si>
  <si>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</si>
  <si>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 xml:space="preserve">Предоставление бюджетным учреждениям субсидий. 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</si>
  <si>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</si>
  <si>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</si>
  <si>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Расходы на мероприятия по содержанию автомобильных дорог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</si>
  <si>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</si>
  <si>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</si>
  <si>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</si>
  <si>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67 0 00 00000</t>
  </si>
  <si>
    <t>Расходы на выплаты по оплате труда работников органов местного самоуправления</t>
  </si>
  <si>
    <t xml:space="preserve">Расходы на выплату персоналу государственных (муниципальных ) органов </t>
  </si>
  <si>
    <t xml:space="preserve">67 2 01  00150 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</si>
  <si>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</si>
  <si>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</si>
  <si>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Реализация государственных функций, связанных с общегосударственным управлением.</t>
  </si>
  <si>
    <t>Мероприятия в области жилищного  хозяйства в рамках непрограммных расходов органов местного самоуправления</t>
  </si>
  <si>
    <t xml:space="preserve">Субсидии бюджетным учреждениям </t>
  </si>
  <si>
    <t>Мероприятия в области коммунального хозяйства в рамках непрограммных расходов органов местного самоуправления</t>
  </si>
  <si>
    <t>Доплаты пенсиям муниципальных служащих субъектов Российской Федерации и муниципальных служащих</t>
  </si>
  <si>
    <t xml:space="preserve">пенсионное обеспечение населения </t>
  </si>
  <si>
    <t xml:space="preserve">Осуществление первичного воинского учета на территориях, где отсутствуют военные комиссариаты </t>
  </si>
  <si>
    <t>Фонд оплаты труда государственных (муниципальных) органов и страховые взносы по обязательному социальному страхованию</t>
  </si>
  <si>
    <t>67 3  01 71340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</si>
  <si>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</si>
  <si>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Селивановское сельское поселение</t>
  </si>
  <si>
    <t>Бюджет всего 
(тысяч рублей) 2023 год</t>
  </si>
  <si>
    <t>Мероприятия на поддержку развития общественной инфраструктуры муниципального значения.</t>
  </si>
  <si>
    <t>67 3 01 40040</t>
  </si>
  <si>
    <t>Осуществление полномочий внешнего муниципального финансового контроля контрольно-счетного органа</t>
  </si>
  <si>
    <t xml:space="preserve">Осуществоение мероприятий на подготовку и выполнение тушения лесных и торфяных пожаров муниципального образования Селивановское сельское  поселение </t>
  </si>
  <si>
    <t>310</t>
  </si>
  <si>
    <t xml:space="preserve">      </t>
  </si>
  <si>
    <t>Волховского муниципального района</t>
  </si>
  <si>
    <t>Ленинградской области</t>
  </si>
  <si>
    <t>четвертого созыва</t>
  </si>
  <si>
    <t>2024 год</t>
  </si>
  <si>
    <t>План на 2024 год (тыс.руб.)</t>
  </si>
  <si>
    <t xml:space="preserve">Волховского муниципального района </t>
  </si>
  <si>
    <t>Бюджет всего (тыс.руб.)            2024 год</t>
  </si>
  <si>
    <t>Бюджет всего 
(тысяч рублей) 2024 год</t>
  </si>
  <si>
    <t xml:space="preserve">Комплексы процессных мероприятий </t>
  </si>
  <si>
    <t>01 4 00 00000</t>
  </si>
  <si>
    <t>Комплекс процессных мероприятий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</si>
  <si>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01 4 01 00000</t>
  </si>
  <si>
    <t>01 4 01 01010</t>
  </si>
  <si>
    <t>07 4 00 00000</t>
  </si>
  <si>
    <t>Комплексы процессных мероприятий  "Содержание автомобильных дорог"</t>
  </si>
  <si>
    <t>07 4 01 00000</t>
  </si>
  <si>
    <t>07 4 01 01150</t>
  </si>
  <si>
    <t>07 4 01 S0140</t>
  </si>
  <si>
    <t>07 4 01 S4770</t>
  </si>
  <si>
    <t>07 4 01 S4660</t>
  </si>
  <si>
    <t>02 4 00 00000</t>
  </si>
  <si>
    <t>Комплексы процессных мероприятий  "Частичный ремонт жилого фонда МО Селивановское СП"</t>
  </si>
  <si>
    <t>02 4 01 00000</t>
  </si>
  <si>
    <t>02 4 01 01030</t>
  </si>
  <si>
    <t>04 4 00 00000</t>
  </si>
  <si>
    <t>Комплексы процессных мероприятий  "Сохранение и развитие народной культуры и самодеятельного творчества в МО Селивановское СП</t>
  </si>
  <si>
    <t>04 4 01 00000</t>
  </si>
  <si>
    <t>04 4 01 00170</t>
  </si>
  <si>
    <t>04 4 01 S0360</t>
  </si>
  <si>
    <t>04 4 01 S4840</t>
  </si>
  <si>
    <t>Комплексы процессных мероприятий  "По предупреждению и ликвидации последствий чрезвычайных ситуаций природного и техногенного характера.</t>
  </si>
  <si>
    <t>Комплексы процессных мероприятий "Сохранение и развитие народной культуры и самодеятельного творчества в МО Селивановское СП</t>
  </si>
  <si>
    <t>Комплексы процессных мероприятий "Содержание автомобильных дорог"</t>
  </si>
  <si>
    <t>Капитальный ремонт и ремонт а/д общего пользования местного значения, имеющих приоритетно социальнозначимый характер</t>
  </si>
  <si>
    <t>07 4 01 S4200</t>
  </si>
  <si>
    <t>НЕНАЛОГОВЫЕ ДОХОДЫ</t>
  </si>
  <si>
    <t>Прочие межбюджетные трансферты, передаваемые бюджетам сельских поселений на подготовку и выполнение тушения лесных и торфяных пожаров</t>
  </si>
  <si>
    <t>2 02 16001 10 0000 150</t>
  </si>
  <si>
    <t>к решению Совета депутатов</t>
  </si>
  <si>
    <t>Приложение  №1</t>
  </si>
  <si>
    <t xml:space="preserve"> на 2023 год и плановый период 2024 и 2025 годов</t>
  </si>
  <si>
    <t>2025 год</t>
  </si>
  <si>
    <t>891 01 05 02 01 10 0000 510</t>
  </si>
  <si>
    <t>Увеличение прочих остатков денежных средств бюджетов сельских поселений</t>
  </si>
  <si>
    <t>891 01 05 02 01 10 0000 610</t>
  </si>
  <si>
    <t>Уменьшение прочих остатков денежных средств бюджетов сельских поселений</t>
  </si>
  <si>
    <t>Приложение №2</t>
  </si>
  <si>
    <t xml:space="preserve"> к решению Совета депутатов</t>
  </si>
  <si>
    <t>Селивановское сельское поселение на 2023 год и плановый период 2024 год и 2025 годов</t>
  </si>
  <si>
    <t>НАЛОГОВЫЕ ДОХОДЫ</t>
  </si>
  <si>
    <t>План на 2025 год (тыс.руб.)</t>
  </si>
  <si>
    <t>Доходы по подакцизным товарам (продукции), производимым на территории Российской Федерации</t>
  </si>
  <si>
    <t>1 03 02000 01 0000 110</t>
  </si>
  <si>
    <t>1 06 06000 10 0000 110</t>
  </si>
  <si>
    <t xml:space="preserve">Земельный налог 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</si>
  <si>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</si>
  <si>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Налог на доходы физических лиц</t>
  </si>
  <si>
    <t>на 2023 год и плановый период 2024 и 2025 годов</t>
  </si>
  <si>
    <t xml:space="preserve">2023 год </t>
  </si>
  <si>
    <t>Приложение №4</t>
  </si>
  <si>
    <t>к решению совета депутатов</t>
  </si>
  <si>
    <t>Приложение №7</t>
  </si>
  <si>
    <t>о бюджете муниципального обазования</t>
  </si>
  <si>
    <t>Приложение №6</t>
  </si>
  <si>
    <t>о бюджете муниципального образования</t>
  </si>
  <si>
    <r>
      <t xml:space="preserve"> НА </t>
    </r>
    <r>
      <rPr>
        <b/>
        <sz val="14"/>
        <rFont val="Times New Roman"/>
        <family val="1"/>
        <charset val="204"/>
      </rPr>
      <t xml:space="preserve">2023 </t>
    </r>
    <r>
      <rPr>
        <b/>
        <sz val="12"/>
        <rFont val="Times New Roman"/>
        <family val="1"/>
        <charset val="204"/>
      </rPr>
      <t>ГОД И ПЛАНОВЫЙ ПЕРИОД</t>
    </r>
    <r>
      <rPr>
        <b/>
        <sz val="14"/>
        <rFont val="Times New Roman"/>
        <family val="1"/>
        <charset val="204"/>
      </rPr>
      <t xml:space="preserve"> 2024 и 2025 </t>
    </r>
    <r>
      <rPr>
        <b/>
        <sz val="12"/>
        <rFont val="Times New Roman"/>
        <family val="1"/>
        <charset val="204"/>
      </rPr>
      <t>ГОДОВ</t>
    </r>
  </si>
  <si>
    <t>Бюджет всего (тыс.руб.)            2025 год</t>
  </si>
  <si>
    <t>Бюджет всего 
(тысяч рублей) 2025 год</t>
  </si>
  <si>
    <t>0111</t>
  </si>
  <si>
    <t>Резервные фонды</t>
  </si>
  <si>
    <t>Резервные фонды местных администраций</t>
  </si>
  <si>
    <t>Непрограммные расходы органов местного самоуправления муниципального образования Селивановское сельское поселение</t>
  </si>
  <si>
    <t>Резервный фонд администрации МОСеливановское сельское поселение в рамках непрограммных расходов органов местного самоуправления МО Селивановское сельское поселение</t>
  </si>
  <si>
    <t>68 9 01 01090</t>
  </si>
  <si>
    <t>870</t>
  </si>
  <si>
    <t>Резервные средства</t>
  </si>
  <si>
    <t>УТВЕРЖДЕНО</t>
  </si>
  <si>
    <t>от 15.12.2022 №144</t>
  </si>
  <si>
    <t>Источники внутреннего финансирования дефицита бюджета</t>
  </si>
  <si>
    <t>Прогнозируемые поступления доходов бюджета муниципального образования</t>
  </si>
  <si>
    <t>Распределение бюджетных ассигнований по разделам,  подразделам классификации расходов бюджета</t>
  </si>
  <si>
    <t>муниципального обазования</t>
  </si>
  <si>
    <t>приложение №5</t>
  </si>
  <si>
    <t xml:space="preserve">Раздела </t>
  </si>
  <si>
    <t>Комплексы процессных мероприятий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</si>
  <si>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 xml:space="preserve">Распределение бюджетных ассигнований бюджета </t>
  </si>
  <si>
    <t xml:space="preserve"> группам видов расходов классифи расходов на 2023 год и плановый период 2024 и 2025 годов</t>
  </si>
  <si>
    <t xml:space="preserve">по разделам и подразделам, целевым статьям </t>
  </si>
  <si>
    <t>(муниципальным программам и непрограммым направлениям деятельности),</t>
  </si>
  <si>
    <t>Бюджет всего (тыс.руб.)     2024 год</t>
  </si>
  <si>
    <t xml:space="preserve">Прочие межбюджетные трансферты, передаваемые бюджетам сельских поселений. Депутат Фомин А.А. </t>
  </si>
  <si>
    <t>Прочие межбюджетные трансферты, передаваемые бюджетам сельских поселений на мероприятия по профилактике ассоциального поведения в молодежной среде.</t>
  </si>
  <si>
    <t>Прочие субсидии бюджетам сельских поселений Комитет финансов ЛО (на создание мест (площадок) накопления ТКО</t>
  </si>
  <si>
    <t>68 9 01 60560</t>
  </si>
  <si>
    <t>На мероприятия по ликвидации мест несанкционированного размещения отходов и озеленение</t>
  </si>
  <si>
    <t>На меропрития по созданию мест накопления твердых коммунальных отходов</t>
  </si>
  <si>
    <t>68 9 01 S4790</t>
  </si>
  <si>
    <t>03 0 00 00000</t>
  </si>
  <si>
    <t>Муниципальная программа «Развитие общественной инфраструктуры униципального образования Селивановское сельское поселение Волховского муниципального района Ленинградской области на 2023 год»</t>
  </si>
  <si>
    <t>Комплексы процессных мероприятий</t>
  </si>
  <si>
    <t>Комплексы процессных мероприятий "комплексное решение проблем благоустройства, обеспечение и улучшение внешнего вида территории муниципального образования Селивановское сельское поселение"</t>
  </si>
  <si>
    <t>На поддержку развития общественной инфраструктуры муниципального значения</t>
  </si>
  <si>
    <t>0707</t>
  </si>
  <si>
    <t>Молодежная политика</t>
  </si>
  <si>
    <t>Образование</t>
  </si>
  <si>
    <t>05 0 00 00000</t>
  </si>
  <si>
    <t xml:space="preserve">0707 </t>
  </si>
  <si>
    <t>05 4 01 60290</t>
  </si>
  <si>
    <t>05 4 00 00000</t>
  </si>
  <si>
    <t>05 4 01 00000</t>
  </si>
  <si>
    <t>03 4 01 S4840</t>
  </si>
  <si>
    <t>03 4 01 00000</t>
  </si>
  <si>
    <t>03 4 00 00000</t>
  </si>
  <si>
    <t>Муниципальная программа муниципального образования Селивановское сельское поселение "Устойчивое развитие территории муниципального образования Селивановское сельское поселение"</t>
  </si>
  <si>
    <t>Комплекс процессных мероприятий "Молодежь муниципального образования Селивановское сельское поселение"</t>
  </si>
  <si>
    <t>На мероприятия по профилактике ассоциального поведения в молодежной среде</t>
  </si>
  <si>
    <t>Субсидии бюджетным учреждениям на иные цели</t>
  </si>
  <si>
    <t>0700</t>
  </si>
  <si>
    <t xml:space="preserve">Прочие межбюджетные трансферты бюджетам муниципальных образований на мероприятия по ликвидации мест несанкционированного размещения отходов и озеленение. </t>
  </si>
  <si>
    <t>Прочие межбюджетные трансферты бюджетам муниципальных образований на мероприятия по разработке проектно-сметной документации, проведение обмерных работ и технического обследования зданий.</t>
  </si>
  <si>
    <t>01 4 0160110</t>
  </si>
  <si>
    <t>04 4 02 F0480</t>
  </si>
  <si>
    <t xml:space="preserve"> На мероприятия по разработке проектно-сметной документации, проведение обмерных работ и технического обследования зданий.</t>
  </si>
  <si>
    <t>Другие вопросы в области национальной экономики</t>
  </si>
  <si>
    <t>0412</t>
  </si>
  <si>
    <t>Комплекс процессных мероприятий "Постановка на кадастровый учет земельных участков и объектов недвижимого имущества"</t>
  </si>
  <si>
    <t>07 4 02 00000</t>
  </si>
  <si>
    <t>07 4 02 01150</t>
  </si>
  <si>
    <t>Производство кадастровых работ по формированию земельных участков под МКД и поставка их на кадастровый учет</t>
  </si>
  <si>
    <t>Комплекс процессных мероприятий "Организация ритуальных услуг и содержание кладбищ"</t>
  </si>
  <si>
    <t>68 9 01 01081</t>
  </si>
  <si>
    <t>Прочие межбюджетные трансферты бюджетам муниципальных образований на выплату заработной платы с начислениями</t>
  </si>
  <si>
    <t>На поддержку мер по обеспечению сбалансированности бюджетов</t>
  </si>
  <si>
    <t>67 3 01 60300</t>
  </si>
  <si>
    <t>в редакции от 22.12.2023 №184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</si>
</sst>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0" fillId="0" borderId="0" applyFont="0" applyFill="0" applyBorder="0" applyAlignment="0" applyProtection="0"/>
  </cellStyleXfs>
  <cellXfs count="45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2" borderId="0" xfId="0" applyFont="1" applyFill="1" applyAlignment="1">
      <alignment horizontal="center"/>
    </xf>
    <xf numFmtId="0" fontId="9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6" fontId="17" fillId="0" borderId="0" xfId="1" applyNumberFormat="1" applyFont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14" fillId="0" borderId="0" xfId="0" applyFont="1"/>
    <xf numFmtId="165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 shrinkToFit="1"/>
    </xf>
    <xf numFmtId="0" fontId="16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/>
    <xf numFmtId="49" fontId="21" fillId="2" borderId="1" xfId="0" applyNumberFormat="1" applyFont="1" applyFill="1" applyBorder="1" applyAlignment="1">
      <alignment horizontal="left" vertical="center" wrapText="1"/>
    </xf>
    <xf numFmtId="165" fontId="21" fillId="0" borderId="1" xfId="0" applyNumberFormat="1" applyFont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49" fontId="16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 shrinkToFi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2" fontId="20" fillId="0" borderId="1" xfId="7" applyNumberFormat="1" applyFont="1" applyFill="1" applyBorder="1" applyAlignment="1">
      <alignment horizontal="center" vertical="center"/>
    </xf>
    <xf numFmtId="0" fontId="20" fillId="0" borderId="0" xfId="0" applyFont="1"/>
    <xf numFmtId="49" fontId="16" fillId="3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166" fontId="23" fillId="0" borderId="0" xfId="0" applyNumberFormat="1" applyFont="1" applyAlignment="1">
      <alignment horizontal="center" vertical="top"/>
    </xf>
    <xf numFmtId="49" fontId="27" fillId="0" borderId="1" xfId="1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166" fontId="21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166" fontId="23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/>
    </xf>
    <xf numFmtId="4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4" fontId="23" fillId="0" borderId="1" xfId="0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/>
    </xf>
    <xf numFmtId="166" fontId="21" fillId="0" borderId="1" xfId="0" applyNumberFormat="1" applyFont="1" applyBorder="1" applyAlignment="1">
      <alignment horizontal="center" vertical="top"/>
    </xf>
    <xf numFmtId="166" fontId="23" fillId="0" borderId="1" xfId="0" applyNumberFormat="1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/>
    </xf>
    <xf numFmtId="4" fontId="16" fillId="0" borderId="1" xfId="0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justify"/>
    </xf>
    <xf numFmtId="0" fontId="6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4" fontId="6" fillId="0" borderId="0" xfId="0" applyNumberFormat="1" applyFont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 wrapText="1"/>
    </xf>
    <xf numFmtId="0" fontId="23" fillId="0" borderId="0" xfId="0" applyFont="1"/>
    <xf numFmtId="49" fontId="21" fillId="0" borderId="1" xfId="0" applyNumberFormat="1" applyFont="1" applyBorder="1" applyAlignment="1">
      <alignment horizontal="left" vertical="top" wrapText="1"/>
    </xf>
    <xf numFmtId="0" fontId="21" fillId="0" borderId="0" xfId="0" applyFont="1"/>
    <xf numFmtId="0" fontId="21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2" fontId="2" fillId="0" borderId="0" xfId="0" applyNumberFormat="1" applyFont="1" applyAlignment="1">
      <alignment horizontal="center" vertical="center"/>
    </xf>
    <xf numFmtId="0" fontId="23" fillId="0" borderId="1" xfId="0" applyFont="1" applyBorder="1"/>
    <xf numFmtId="0" fontId="23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top"/>
    </xf>
    <xf numFmtId="0" fontId="14" fillId="0" borderId="2" xfId="0" applyFont="1" applyBorder="1" applyAlignment="1">
      <alignment horizontal="left" vertical="center" wrapText="1"/>
    </xf>
    <xf numFmtId="0" fontId="14" fillId="2" borderId="0" xfId="0" applyFont="1" applyFill="1" applyAlignment="1">
      <alignment vertical="top" wrapText="1"/>
    </xf>
    <xf numFmtId="0" fontId="28" fillId="0" borderId="0" xfId="0" applyFont="1"/>
    <xf numFmtId="0" fontId="23" fillId="3" borderId="3" xfId="0" applyFont="1" applyFill="1" applyBorder="1" applyAlignment="1">
      <alignment wrapText="1"/>
    </xf>
    <xf numFmtId="0" fontId="2" fillId="3" borderId="0" xfId="0" applyFont="1" applyFill="1"/>
    <xf numFmtId="0" fontId="23" fillId="0" borderId="1" xfId="0" applyFont="1" applyBorder="1" applyAlignment="1">
      <alignment vertical="top" wrapText="1"/>
    </xf>
    <xf numFmtId="165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23" fillId="3" borderId="1" xfId="0" applyFont="1" applyFill="1" applyBorder="1" applyAlignment="1">
      <alignment vertical="top" wrapText="1"/>
    </xf>
    <xf numFmtId="165" fontId="23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1" fillId="0" borderId="1" xfId="0" applyFont="1" applyBorder="1"/>
    <xf numFmtId="0" fontId="21" fillId="2" borderId="1" xfId="0" applyFont="1" applyFill="1" applyBorder="1" applyAlignment="1">
      <alignment vertical="top" wrapText="1"/>
    </xf>
    <xf numFmtId="165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/>
    </xf>
    <xf numFmtId="49" fontId="21" fillId="0" borderId="7" xfId="0" applyNumberFormat="1" applyFont="1" applyBorder="1" applyAlignment="1">
      <alignment horizontal="center"/>
    </xf>
    <xf numFmtId="0" fontId="23" fillId="0" borderId="7" xfId="0" applyFont="1" applyBorder="1"/>
    <xf numFmtId="49" fontId="21" fillId="0" borderId="8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2" fontId="21" fillId="0" borderId="2" xfId="0" applyNumberFormat="1" applyFont="1" applyBorder="1" applyAlignment="1">
      <alignment horizontal="center"/>
    </xf>
    <xf numFmtId="0" fontId="24" fillId="0" borderId="5" xfId="0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2" fontId="22" fillId="0" borderId="0" xfId="0" applyNumberFormat="1" applyFont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24" fillId="0" borderId="2" xfId="0" applyFont="1" applyBorder="1" applyAlignment="1">
      <alignment horizontal="left" wrapText="1"/>
    </xf>
    <xf numFmtId="49" fontId="22" fillId="0" borderId="2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49" fontId="23" fillId="0" borderId="7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wrapText="1"/>
    </xf>
    <xf numFmtId="2" fontId="22" fillId="0" borderId="7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24" fillId="0" borderId="15" xfId="0" applyFont="1" applyBorder="1" applyAlignment="1">
      <alignment wrapText="1"/>
    </xf>
    <xf numFmtId="2" fontId="22" fillId="0" borderId="13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5" xfId="0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wrapText="1"/>
    </xf>
    <xf numFmtId="49" fontId="14" fillId="0" borderId="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wrapText="1"/>
    </xf>
    <xf numFmtId="0" fontId="24" fillId="0" borderId="6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49" fontId="22" fillId="0" borderId="7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0" fontId="14" fillId="3" borderId="16" xfId="0" applyFont="1" applyFill="1" applyBorder="1" applyAlignment="1">
      <alignment horizontal="left" wrapText="1"/>
    </xf>
    <xf numFmtId="0" fontId="24" fillId="3" borderId="16" xfId="0" applyFont="1" applyFill="1" applyBorder="1" applyAlignment="1">
      <alignment horizontal="left" wrapText="1"/>
    </xf>
    <xf numFmtId="0" fontId="23" fillId="3" borderId="16" xfId="0" applyFont="1" applyFill="1" applyBorder="1" applyAlignment="1">
      <alignment horizontal="left" wrapText="1"/>
    </xf>
    <xf numFmtId="2" fontId="21" fillId="0" borderId="3" xfId="0" applyNumberFormat="1" applyFont="1" applyBorder="1" applyAlignment="1">
      <alignment horizontal="center"/>
    </xf>
    <xf numFmtId="0" fontId="14" fillId="3" borderId="11" xfId="0" applyFont="1" applyFill="1" applyBorder="1" applyAlignment="1">
      <alignment horizontal="left" wrapText="1"/>
    </xf>
    <xf numFmtId="0" fontId="24" fillId="2" borderId="11" xfId="0" applyFont="1" applyFill="1" applyBorder="1" applyAlignment="1">
      <alignment horizontal="left" wrapText="1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Alignment="1">
      <alignment horizontal="center" vertical="center"/>
    </xf>
    <xf numFmtId="2" fontId="22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14" fillId="2" borderId="2" xfId="0" applyFont="1" applyFill="1" applyBorder="1" applyAlignment="1">
      <alignment wrapText="1"/>
    </xf>
    <xf numFmtId="49" fontId="14" fillId="2" borderId="1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49" fontId="22" fillId="3" borderId="1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wrapText="1"/>
    </xf>
    <xf numFmtId="2" fontId="22" fillId="3" borderId="0" xfId="0" applyNumberFormat="1" applyFont="1" applyFill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22" fillId="2" borderId="14" xfId="0" applyNumberFormat="1" applyFont="1" applyFill="1" applyBorder="1" applyAlignment="1">
      <alignment horizontal="center" vertical="center"/>
    </xf>
    <xf numFmtId="0" fontId="14" fillId="3" borderId="0" xfId="0" applyFont="1" applyFill="1"/>
    <xf numFmtId="49" fontId="14" fillId="2" borderId="8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wrapText="1"/>
    </xf>
    <xf numFmtId="2" fontId="22" fillId="3" borderId="3" xfId="0" applyNumberFormat="1" applyFont="1" applyFill="1" applyBorder="1" applyAlignment="1">
      <alignment horizontal="center" vertical="center"/>
    </xf>
    <xf numFmtId="2" fontId="14" fillId="3" borderId="3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wrapText="1"/>
    </xf>
    <xf numFmtId="0" fontId="14" fillId="3" borderId="2" xfId="0" applyFont="1" applyFill="1" applyBorder="1" applyAlignment="1">
      <alignment wrapText="1"/>
    </xf>
    <xf numFmtId="49" fontId="14" fillId="3" borderId="14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/>
    </xf>
    <xf numFmtId="2" fontId="14" fillId="3" borderId="13" xfId="0" applyNumberFormat="1" applyFont="1" applyFill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2" borderId="14" xfId="0" applyNumberFormat="1" applyFont="1" applyFill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0" fontId="24" fillId="2" borderId="1" xfId="0" applyFont="1" applyFill="1" applyBorder="1" applyAlignment="1">
      <alignment wrapText="1"/>
    </xf>
    <xf numFmtId="49" fontId="22" fillId="2" borderId="8" xfId="0" applyNumberFormat="1" applyFont="1" applyFill="1" applyBorder="1" applyAlignment="1">
      <alignment horizontal="center" vertical="center"/>
    </xf>
    <xf numFmtId="2" fontId="22" fillId="2" borderId="5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wrapText="1"/>
    </xf>
    <xf numFmtId="49" fontId="22" fillId="2" borderId="13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4" fontId="21" fillId="3" borderId="1" xfId="0" applyNumberFormat="1" applyFont="1" applyFill="1" applyBorder="1" applyAlignment="1">
      <alignment horizontal="center" vertical="top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49" fontId="21" fillId="3" borderId="1" xfId="0" applyNumberFormat="1" applyFont="1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horizontal="center" vertical="center"/>
    </xf>
    <xf numFmtId="49" fontId="22" fillId="3" borderId="2" xfId="0" applyNumberFormat="1" applyFont="1" applyFill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0" fontId="14" fillId="3" borderId="13" xfId="0" applyFont="1" applyFill="1" applyBorder="1" applyAlignment="1">
      <alignment wrapText="1"/>
    </xf>
    <xf numFmtId="0" fontId="23" fillId="0" borderId="1" xfId="0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6" fillId="3" borderId="2" xfId="0" applyFont="1" applyFill="1" applyBorder="1" applyAlignment="1">
      <alignment wrapText="1"/>
    </xf>
    <xf numFmtId="165" fontId="2" fillId="0" borderId="0" xfId="0" applyNumberFormat="1" applyFont="1"/>
    <xf numFmtId="2" fontId="2" fillId="0" borderId="0" xfId="0" applyNumberFormat="1" applyFont="1"/>
    <xf numFmtId="165" fontId="21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4" fillId="3" borderId="0" xfId="0" applyFont="1" applyFill="1" applyAlignment="1">
      <alignment horizontal="center"/>
    </xf>
    <xf numFmtId="0" fontId="19" fillId="3" borderId="0" xfId="0" applyFont="1" applyFill="1" applyAlignment="1">
      <alignment horizontal="right"/>
    </xf>
    <xf numFmtId="0" fontId="19" fillId="3" borderId="0" xfId="0" applyFont="1" applyFill="1" applyAlignment="1">
      <alignment horizontal="left"/>
    </xf>
    <xf numFmtId="0" fontId="19" fillId="3" borderId="0" xfId="0" applyFont="1" applyFill="1"/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/>
    </xf>
    <xf numFmtId="49" fontId="21" fillId="3" borderId="7" xfId="0" applyNumberFormat="1" applyFont="1" applyFill="1" applyBorder="1" applyAlignment="1">
      <alignment horizontal="center"/>
    </xf>
    <xf numFmtId="0" fontId="23" fillId="3" borderId="7" xfId="0" applyFont="1" applyFill="1" applyBorder="1"/>
    <xf numFmtId="49" fontId="21" fillId="3" borderId="8" xfId="0" applyNumberFormat="1" applyFont="1" applyFill="1" applyBorder="1" applyAlignment="1">
      <alignment horizontal="center"/>
    </xf>
    <xf numFmtId="2" fontId="21" fillId="3" borderId="0" xfId="0" applyNumberFormat="1" applyFont="1" applyFill="1" applyAlignment="1">
      <alignment horizontal="center"/>
    </xf>
    <xf numFmtId="2" fontId="21" fillId="3" borderId="2" xfId="0" applyNumberFormat="1" applyFont="1" applyFill="1" applyBorder="1" applyAlignment="1">
      <alignment horizontal="center"/>
    </xf>
    <xf numFmtId="2" fontId="21" fillId="3" borderId="3" xfId="0" applyNumberFormat="1" applyFont="1" applyFill="1" applyBorder="1" applyAlignment="1">
      <alignment horizontal="center"/>
    </xf>
    <xf numFmtId="0" fontId="24" fillId="3" borderId="5" xfId="0" applyFont="1" applyFill="1" applyBorder="1" applyAlignment="1">
      <alignment horizontal="left" wrapText="1"/>
    </xf>
    <xf numFmtId="49" fontId="22" fillId="3" borderId="9" xfId="0" applyNumberFormat="1" applyFont="1" applyFill="1" applyBorder="1" applyAlignment="1">
      <alignment horizontal="center" vertical="center"/>
    </xf>
    <xf numFmtId="2" fontId="22" fillId="3" borderId="10" xfId="0" applyNumberFormat="1" applyFont="1" applyFill="1" applyBorder="1" applyAlignment="1">
      <alignment horizontal="center" vertical="center"/>
    </xf>
    <xf numFmtId="2" fontId="22" fillId="3" borderId="9" xfId="0" applyNumberFormat="1" applyFont="1" applyFill="1" applyBorder="1" applyAlignment="1">
      <alignment horizontal="center" vertical="center"/>
    </xf>
    <xf numFmtId="0" fontId="23" fillId="3" borderId="0" xfId="0" applyFont="1" applyFill="1"/>
    <xf numFmtId="0" fontId="24" fillId="3" borderId="11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center"/>
    </xf>
    <xf numFmtId="2" fontId="14" fillId="3" borderId="0" xfId="0" applyNumberFormat="1" applyFont="1" applyFill="1"/>
    <xf numFmtId="0" fontId="24" fillId="3" borderId="2" xfId="0" applyFont="1" applyFill="1" applyBorder="1" applyAlignment="1">
      <alignment horizontal="left" wrapText="1"/>
    </xf>
    <xf numFmtId="49" fontId="14" fillId="3" borderId="1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wrapText="1"/>
    </xf>
    <xf numFmtId="0" fontId="14" fillId="3" borderId="11" xfId="0" applyFont="1" applyFill="1" applyBorder="1"/>
    <xf numFmtId="0" fontId="21" fillId="3" borderId="6" xfId="0" applyFont="1" applyFill="1" applyBorder="1" applyAlignment="1">
      <alignment horizontal="left" wrapText="1"/>
    </xf>
    <xf numFmtId="49" fontId="23" fillId="3" borderId="1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9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24" fillId="3" borderId="1" xfId="0" applyFont="1" applyFill="1" applyBorder="1" applyAlignment="1">
      <alignment wrapText="1"/>
    </xf>
    <xf numFmtId="49" fontId="14" fillId="3" borderId="9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wrapText="1"/>
    </xf>
    <xf numFmtId="49" fontId="22" fillId="3" borderId="14" xfId="0" applyNumberFormat="1" applyFont="1" applyFill="1" applyBorder="1" applyAlignment="1">
      <alignment horizontal="center" vertical="center"/>
    </xf>
    <xf numFmtId="49" fontId="22" fillId="3" borderId="13" xfId="0" applyNumberFormat="1" applyFont="1" applyFill="1" applyBorder="1" applyAlignment="1">
      <alignment horizontal="center" vertical="center"/>
    </xf>
    <xf numFmtId="2" fontId="22" fillId="3" borderId="4" xfId="0" applyNumberFormat="1" applyFont="1" applyFill="1" applyBorder="1" applyAlignment="1">
      <alignment horizontal="center" vertical="center"/>
    </xf>
    <xf numFmtId="2" fontId="22" fillId="3" borderId="13" xfId="0" applyNumberFormat="1" applyFont="1" applyFill="1" applyBorder="1" applyAlignment="1">
      <alignment horizontal="center" vertical="center"/>
    </xf>
    <xf numFmtId="2" fontId="22" fillId="3" borderId="14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/>
    </xf>
    <xf numFmtId="2" fontId="14" fillId="3" borderId="7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wrapText="1"/>
    </xf>
    <xf numFmtId="0" fontId="24" fillId="3" borderId="7" xfId="0" applyFont="1" applyFill="1" applyBorder="1" applyAlignment="1">
      <alignment wrapText="1"/>
    </xf>
    <xf numFmtId="0" fontId="14" fillId="3" borderId="7" xfId="0" applyFont="1" applyFill="1" applyBorder="1" applyAlignment="1">
      <alignment wrapText="1"/>
    </xf>
    <xf numFmtId="0" fontId="14" fillId="3" borderId="13" xfId="0" applyFont="1" applyFill="1" applyBorder="1" applyAlignment="1">
      <alignment horizontal="center" vertical="center"/>
    </xf>
    <xf numFmtId="2" fontId="14" fillId="3" borderId="14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2" fontId="22" fillId="3" borderId="11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horizontal="center" vertical="center"/>
    </xf>
    <xf numFmtId="2" fontId="22" fillId="3" borderId="8" xfId="0" applyNumberFormat="1" applyFont="1" applyFill="1" applyBorder="1" applyAlignment="1">
      <alignment horizontal="center" vertical="center"/>
    </xf>
    <xf numFmtId="2" fontId="22" fillId="3" borderId="7" xfId="0" applyNumberFormat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2" fontId="14" fillId="3" borderId="11" xfId="0" applyNumberFormat="1" applyFont="1" applyFill="1" applyBorder="1" applyAlignment="1">
      <alignment horizontal="center" vertical="center"/>
    </xf>
    <xf numFmtId="0" fontId="22" fillId="3" borderId="0" xfId="0" applyFont="1" applyFill="1"/>
    <xf numFmtId="49" fontId="21" fillId="3" borderId="7" xfId="0" applyNumberFormat="1" applyFont="1" applyFill="1" applyBorder="1" applyAlignment="1">
      <alignment horizontal="center" vertical="center"/>
    </xf>
    <xf numFmtId="49" fontId="21" fillId="3" borderId="9" xfId="0" applyNumberFormat="1" applyFont="1" applyFill="1" applyBorder="1" applyAlignment="1">
      <alignment horizontal="center" vertical="center"/>
    </xf>
    <xf numFmtId="2" fontId="21" fillId="3" borderId="7" xfId="0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left" wrapText="1"/>
    </xf>
    <xf numFmtId="49" fontId="21" fillId="3" borderId="14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wrapText="1"/>
    </xf>
    <xf numFmtId="49" fontId="14" fillId="3" borderId="6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wrapText="1"/>
    </xf>
    <xf numFmtId="0" fontId="24" fillId="3" borderId="6" xfId="0" applyFont="1" applyFill="1" applyBorder="1" applyAlignment="1">
      <alignment horizontal="left" wrapText="1"/>
    </xf>
    <xf numFmtId="0" fontId="14" fillId="3" borderId="13" xfId="0" applyFont="1" applyFill="1" applyBorder="1" applyAlignment="1">
      <alignment horizontal="left" wrapText="1"/>
    </xf>
    <xf numFmtId="2" fontId="14" fillId="3" borderId="1" xfId="0" applyNumberFormat="1" applyFont="1" applyFill="1" applyBorder="1" applyAlignment="1">
      <alignment horizontal="center" vertical="center"/>
    </xf>
    <xf numFmtId="2" fontId="20" fillId="3" borderId="1" xfId="7" applyNumberFormat="1" applyFont="1" applyFill="1" applyBorder="1" applyAlignment="1">
      <alignment horizontal="center" vertical="center"/>
    </xf>
    <xf numFmtId="2" fontId="20" fillId="3" borderId="9" xfId="0" applyNumberFormat="1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left"/>
    </xf>
    <xf numFmtId="0" fontId="20" fillId="3" borderId="4" xfId="0" applyFont="1" applyFill="1" applyBorder="1" applyAlignment="1">
      <alignment horizontal="left"/>
    </xf>
    <xf numFmtId="49" fontId="20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3" fillId="3" borderId="1" xfId="0" applyFont="1" applyFill="1" applyBorder="1" applyAlignment="1">
      <alignment horizontal="left" wrapText="1"/>
    </xf>
    <xf numFmtId="2" fontId="23" fillId="0" borderId="1" xfId="0" applyNumberFormat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32" fillId="0" borderId="1" xfId="5" applyFont="1" applyBorder="1" applyAlignment="1">
      <alignment horizontal="center" vertical="center"/>
    </xf>
    <xf numFmtId="166" fontId="17" fillId="0" borderId="1" xfId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4" fillId="0" borderId="7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left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wrapText="1"/>
    </xf>
    <xf numFmtId="49" fontId="21" fillId="0" borderId="7" xfId="0" applyNumberFormat="1" applyFont="1" applyBorder="1" applyAlignment="1">
      <alignment horizontal="center" wrapText="1"/>
    </xf>
    <xf numFmtId="49" fontId="21" fillId="0" borderId="2" xfId="0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20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1" fontId="20" fillId="3" borderId="4" xfId="0" applyNumberFormat="1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/>
    </xf>
    <xf numFmtId="49" fontId="21" fillId="3" borderId="7" xfId="0" applyNumberFormat="1" applyFont="1" applyFill="1" applyBorder="1" applyAlignment="1">
      <alignment horizontal="center" wrapText="1"/>
    </xf>
    <xf numFmtId="49" fontId="21" fillId="3" borderId="2" xfId="0" applyNumberFormat="1" applyFont="1" applyFill="1" applyBorder="1" applyAlignment="1">
      <alignment horizontal="center" wrapText="1"/>
    </xf>
    <xf numFmtId="49" fontId="21" fillId="3" borderId="3" xfId="0" applyNumberFormat="1" applyFont="1" applyFill="1" applyBorder="1" applyAlignment="1">
      <alignment horizontal="center" wrapText="1"/>
    </xf>
    <xf numFmtId="49" fontId="21" fillId="3" borderId="0" xfId="0" applyNumberFormat="1" applyFont="1" applyFill="1" applyAlignment="1">
      <alignment horizontal="center" wrapText="1"/>
    </xf>
    <xf numFmtId="49" fontId="21" fillId="3" borderId="11" xfId="0" applyNumberFormat="1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wrapText="1"/>
    </xf>
    <xf numFmtId="0" fontId="14" fillId="3" borderId="10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left" wrapText="1"/>
    </xf>
    <xf numFmtId="0" fontId="20" fillId="3" borderId="5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28" fillId="3" borderId="0" xfId="0" applyFont="1" applyFill="1" applyAlignment="1">
      <alignment horizontal="right"/>
    </xf>
    <xf numFmtId="0" fontId="19" fillId="3" borderId="0" xfId="0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23" fillId="0" borderId="5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166" fontId="28" fillId="0" borderId="0" xfId="0" applyNumberFormat="1" applyFont="1" applyAlignment="1">
      <alignment horizontal="right" vertical="top"/>
    </xf>
    <xf numFmtId="166" fontId="19" fillId="0" borderId="0" xfId="0" applyNumberFormat="1" applyFont="1" applyAlignment="1">
      <alignment horizontal="right" vertical="top"/>
    </xf>
  </cellXfs>
  <cellStyles count="10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3 2" xfId="4" xr:uid="{00000000-0005-0000-0000-000004000000}"/>
    <cellStyle name="Обычный 4" xfId="5" xr:uid="{00000000-0005-0000-0000-000005000000}"/>
    <cellStyle name="Обычный 4 2" xfId="6" xr:uid="{00000000-0005-0000-0000-000006000000}"/>
    <cellStyle name="Финансовый 2" xfId="7" xr:uid="{00000000-0005-0000-0000-000007000000}"/>
    <cellStyle name="Финансовый 3" xfId="8" xr:uid="{00000000-0005-0000-0000-000008000000}"/>
    <cellStyle name="Финансовый 4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91;&#1093;&#1075;&#1072;&#1083;&#1090;&#1077;&#1088;&#1080;&#1103;/2022/&#1088;&#1077;&#1096;&#1077;&#1085;&#1080;&#1077;%20&#1089;&#1086;&#1074;&#1077;&#1090;&#1072;%20&#1076;&#1077;&#1087;&#1091;&#1090;&#1072;&#1090;&#1086;&#1074;/&#1088;&#1077;&#1096;&#1077;&#1085;&#1080;&#1077;%20&#8470;138%20&#1086;&#1090;%2008.11.2022/&#1087;&#1088;&#1080;&#1083;&#1086;&#1078;&#1077;&#1085;&#1080;&#1103;%20%20&#1082;%20&#1088;&#1077;&#1096;&#1077;&#1085;&#1080;&#1102;%20138%20&#1086;&#1090;%2008.11.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точники 21"/>
      <sheetName val="доходы 21"/>
      <sheetName val="расходы 21"/>
      <sheetName val="Ведомственная 21"/>
      <sheetName val="Функциональная 21"/>
      <sheetName val="Програмная 21"/>
    </sheetNames>
    <sheetDataSet>
      <sheetData sheetId="0"/>
      <sheetData sheetId="1"/>
      <sheetData sheetId="2"/>
      <sheetData sheetId="3">
        <row r="51">
          <cell r="G51">
            <v>287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zoomScaleNormal="100" zoomScaleSheetLayoutView="100" workbookViewId="0">
      <selection activeCell="L19" sqref="L19"/>
    </sheetView>
  </sheetViews>
  <sheetFormatPr defaultRowHeight="12.75" x14ac:dyDescent="0.2"/>
  <cols>
    <col min="1" max="1" width="28.5703125" customWidth="1"/>
    <col min="2" max="2" width="49.5703125" customWidth="1"/>
    <col min="3" max="3" width="14.140625" customWidth="1"/>
    <col min="4" max="4" width="13.42578125" customWidth="1"/>
    <col min="5" max="5" width="13.140625" customWidth="1"/>
    <col min="6" max="6" width="13.42578125" customWidth="1"/>
    <col min="7" max="7" width="10" bestFit="1" customWidth="1"/>
  </cols>
  <sheetData>
    <row r="1" spans="1:6" ht="18.75" x14ac:dyDescent="0.3">
      <c r="C1" s="380" t="s">
        <v>312</v>
      </c>
      <c r="D1" s="380"/>
      <c r="E1" s="380"/>
      <c r="F1" s="380"/>
    </row>
    <row r="2" spans="1:6" ht="18.75" x14ac:dyDescent="0.3">
      <c r="A2" s="39"/>
      <c r="B2" s="39"/>
      <c r="C2" s="380" t="s">
        <v>275</v>
      </c>
      <c r="D2" s="380"/>
      <c r="E2" s="380"/>
      <c r="F2" s="380"/>
    </row>
    <row r="3" spans="1:6" ht="18.75" x14ac:dyDescent="0.3">
      <c r="A3" s="39"/>
      <c r="B3" s="39"/>
      <c r="C3" s="380" t="s">
        <v>274</v>
      </c>
      <c r="D3" s="380"/>
      <c r="E3" s="380"/>
      <c r="F3" s="380"/>
    </row>
    <row r="4" spans="1:6" ht="18.75" x14ac:dyDescent="0.3">
      <c r="A4" s="39"/>
      <c r="B4" s="39"/>
      <c r="C4" s="380" t="s">
        <v>300</v>
      </c>
      <c r="D4" s="380"/>
      <c r="E4" s="380"/>
      <c r="F4" s="380"/>
    </row>
    <row r="5" spans="1:6" ht="18.75" x14ac:dyDescent="0.3">
      <c r="A5" s="382"/>
      <c r="B5" s="382"/>
      <c r="C5" s="380" t="s">
        <v>228</v>
      </c>
      <c r="D5" s="380"/>
      <c r="E5" s="380"/>
      <c r="F5" s="380"/>
    </row>
    <row r="6" spans="1:6" ht="18.75" x14ac:dyDescent="0.3">
      <c r="A6" s="39"/>
      <c r="B6" s="39"/>
      <c r="C6" s="380" t="s">
        <v>236</v>
      </c>
      <c r="D6" s="380"/>
      <c r="E6" s="380"/>
      <c r="F6" s="380"/>
    </row>
    <row r="7" spans="1:6" ht="18.75" x14ac:dyDescent="0.3">
      <c r="A7" s="39"/>
      <c r="B7" s="39"/>
      <c r="C7" s="380" t="s">
        <v>237</v>
      </c>
      <c r="D7" s="380"/>
      <c r="E7" s="380"/>
      <c r="F7" s="380"/>
    </row>
    <row r="8" spans="1:6" ht="18.75" x14ac:dyDescent="0.3">
      <c r="A8" s="39"/>
      <c r="B8" s="39"/>
      <c r="C8" s="380" t="s">
        <v>238</v>
      </c>
      <c r="D8" s="380"/>
      <c r="E8" s="380"/>
      <c r="F8" s="380"/>
    </row>
    <row r="9" spans="1:6" ht="18.75" x14ac:dyDescent="0.3">
      <c r="A9" s="39" t="s">
        <v>4</v>
      </c>
      <c r="B9" s="380" t="s">
        <v>313</v>
      </c>
      <c r="C9" s="380"/>
      <c r="D9" s="380"/>
      <c r="E9" s="380"/>
      <c r="F9" s="380"/>
    </row>
    <row r="10" spans="1:6" ht="18.75" x14ac:dyDescent="0.3">
      <c r="A10" s="38"/>
      <c r="B10" s="39"/>
      <c r="C10" s="381" t="s">
        <v>370</v>
      </c>
      <c r="D10" s="381"/>
      <c r="E10" s="381"/>
      <c r="F10" s="381"/>
    </row>
    <row r="11" spans="1:6" ht="18.75" x14ac:dyDescent="0.3">
      <c r="A11" s="39"/>
      <c r="B11" s="39"/>
      <c r="C11" s="381"/>
      <c r="D11" s="381"/>
      <c r="E11" s="381"/>
      <c r="F11" s="381"/>
    </row>
    <row r="12" spans="1:6" x14ac:dyDescent="0.2">
      <c r="A12" s="32"/>
      <c r="B12" s="32"/>
      <c r="C12" s="32"/>
    </row>
    <row r="13" spans="1:6" x14ac:dyDescent="0.2">
      <c r="A13" s="32"/>
      <c r="B13" s="32"/>
      <c r="C13" s="32"/>
    </row>
    <row r="14" spans="1:6" s="1" customFormat="1" ht="20.25" x14ac:dyDescent="0.3">
      <c r="A14" s="379" t="s">
        <v>314</v>
      </c>
      <c r="B14" s="379"/>
      <c r="C14" s="379"/>
      <c r="D14" s="13"/>
      <c r="E14" s="13"/>
    </row>
    <row r="15" spans="1:6" s="1" customFormat="1" ht="20.25" x14ac:dyDescent="0.3">
      <c r="A15" s="379" t="s">
        <v>3</v>
      </c>
      <c r="B15" s="379"/>
      <c r="C15" s="379"/>
      <c r="D15" s="13"/>
      <c r="E15" s="13"/>
    </row>
    <row r="16" spans="1:6" s="1" customFormat="1" ht="20.25" x14ac:dyDescent="0.3">
      <c r="A16" s="379" t="s">
        <v>2</v>
      </c>
      <c r="B16" s="379"/>
      <c r="C16" s="379"/>
      <c r="D16" s="13"/>
      <c r="E16" s="13"/>
    </row>
    <row r="17" spans="1:12" ht="20.25" x14ac:dyDescent="0.3">
      <c r="A17" s="379" t="s">
        <v>276</v>
      </c>
      <c r="B17" s="379"/>
      <c r="C17" s="379"/>
    </row>
    <row r="19" spans="1:12" ht="14.25" x14ac:dyDescent="0.2">
      <c r="A19" s="374" t="s">
        <v>5</v>
      </c>
      <c r="B19" s="376" t="s">
        <v>0</v>
      </c>
      <c r="C19" s="378" t="s">
        <v>6</v>
      </c>
      <c r="D19" s="378"/>
      <c r="E19" s="378"/>
      <c r="F19" s="29"/>
      <c r="G19" s="29"/>
    </row>
    <row r="20" spans="1:12" ht="33" customHeight="1" x14ac:dyDescent="0.2">
      <c r="A20" s="375"/>
      <c r="B20" s="377"/>
      <c r="C20" s="30" t="s">
        <v>7</v>
      </c>
      <c r="D20" s="30" t="s">
        <v>239</v>
      </c>
      <c r="E20" s="30" t="s">
        <v>277</v>
      </c>
    </row>
    <row r="21" spans="1:12" s="3" customFormat="1" ht="39" customHeight="1" x14ac:dyDescent="0.25">
      <c r="A21" s="31" t="s">
        <v>278</v>
      </c>
      <c r="B21" s="35" t="s">
        <v>279</v>
      </c>
      <c r="C21" s="33">
        <f>'2 доходы'!C54-'4 расходы '!D41</f>
        <v>0</v>
      </c>
      <c r="D21" s="33">
        <f>'2 доходы'!D54-'4 расходы '!E41</f>
        <v>0</v>
      </c>
      <c r="E21" s="33">
        <f>'2 доходы'!E54-'4 расходы '!F41</f>
        <v>0</v>
      </c>
      <c r="F21" s="14"/>
    </row>
    <row r="22" spans="1:12" s="3" customFormat="1" ht="39" customHeight="1" x14ac:dyDescent="0.25">
      <c r="A22" s="31" t="s">
        <v>280</v>
      </c>
      <c r="B22" s="35" t="s">
        <v>281</v>
      </c>
      <c r="C22" s="33">
        <f>'2 доходы'!C55-'4 расходы '!D42</f>
        <v>0</v>
      </c>
      <c r="D22" s="33">
        <f>'2 доходы'!D55-'4 расходы '!E42</f>
        <v>0</v>
      </c>
      <c r="E22" s="33">
        <f>'2 доходы'!E55-'4 расходы '!F42</f>
        <v>0</v>
      </c>
      <c r="F22" s="14"/>
      <c r="L22" s="3" t="s">
        <v>4</v>
      </c>
    </row>
    <row r="23" spans="1:12" s="2" customFormat="1" ht="28.5" customHeight="1" x14ac:dyDescent="0.25">
      <c r="A23" s="36"/>
      <c r="B23" s="37" t="s">
        <v>1</v>
      </c>
      <c r="C23" s="34">
        <f>C21</f>
        <v>0</v>
      </c>
      <c r="D23" s="34">
        <f>D21</f>
        <v>0</v>
      </c>
      <c r="E23" s="34">
        <f>E21</f>
        <v>0</v>
      </c>
      <c r="F23" s="6"/>
    </row>
    <row r="24" spans="1:12" x14ac:dyDescent="0.2">
      <c r="A24" s="1"/>
      <c r="B24" s="1"/>
      <c r="C24" s="7"/>
      <c r="D24" s="5"/>
      <c r="E24" s="5"/>
    </row>
    <row r="25" spans="1:12" s="2" customFormat="1" ht="15.75" hidden="1" x14ac:dyDescent="0.25">
      <c r="A25"/>
      <c r="B25"/>
      <c r="C25" s="5"/>
      <c r="D25" s="6"/>
      <c r="E25" s="6"/>
    </row>
    <row r="26" spans="1:12" x14ac:dyDescent="0.2">
      <c r="A26" s="1"/>
      <c r="B26" s="1"/>
      <c r="C26" s="7"/>
      <c r="D26" s="5"/>
      <c r="E26" s="5"/>
    </row>
    <row r="27" spans="1:12" x14ac:dyDescent="0.2">
      <c r="C27" s="5"/>
      <c r="D27" s="5"/>
      <c r="E27" s="5"/>
    </row>
    <row r="28" spans="1:12" s="1" customFormat="1" x14ac:dyDescent="0.2">
      <c r="A28"/>
      <c r="B28"/>
      <c r="C28" s="5"/>
      <c r="D28" s="7"/>
      <c r="E28" s="7"/>
    </row>
    <row r="29" spans="1:12" s="1" customFormat="1" x14ac:dyDescent="0.2">
      <c r="C29" s="7"/>
      <c r="D29" s="7"/>
      <c r="E29" s="7"/>
    </row>
    <row r="30" spans="1:12" s="1" customFormat="1" x14ac:dyDescent="0.2">
      <c r="C30" s="7"/>
      <c r="D30" s="7"/>
      <c r="E30" s="7"/>
    </row>
    <row r="31" spans="1:12" s="1" customFormat="1" ht="16.5" x14ac:dyDescent="0.25">
      <c r="A31" s="15"/>
      <c r="B31" s="24"/>
      <c r="C31" s="28"/>
      <c r="D31" s="7"/>
      <c r="E31" s="7"/>
    </row>
    <row r="32" spans="1:12" s="1" customFormat="1" ht="16.5" x14ac:dyDescent="0.25">
      <c r="A32" s="9"/>
      <c r="B32" s="24"/>
      <c r="C32" s="28"/>
      <c r="D32" s="7"/>
      <c r="E32" s="7"/>
    </row>
    <row r="33" spans="1:6" s="1" customFormat="1" x14ac:dyDescent="0.2">
      <c r="C33" s="7"/>
      <c r="D33" s="7"/>
      <c r="E33" s="7"/>
    </row>
    <row r="34" spans="1:6" s="1" customFormat="1" ht="15.75" x14ac:dyDescent="0.25">
      <c r="B34" s="2"/>
      <c r="C34" s="7"/>
      <c r="D34" s="7"/>
      <c r="E34" s="7"/>
    </row>
    <row r="35" spans="1:6" s="1" customFormat="1" ht="15.75" x14ac:dyDescent="0.25">
      <c r="C35" s="6"/>
      <c r="D35" s="7"/>
      <c r="E35" s="7"/>
    </row>
    <row r="36" spans="1:6" s="1" customFormat="1" x14ac:dyDescent="0.2">
      <c r="C36" s="7"/>
      <c r="D36" s="7"/>
      <c r="E36" s="7"/>
    </row>
    <row r="37" spans="1:6" s="4" customFormat="1" ht="15.75" x14ac:dyDescent="0.25">
      <c r="A37" s="20"/>
      <c r="B37" s="21"/>
      <c r="C37" s="13"/>
      <c r="D37" s="8"/>
      <c r="E37" s="8"/>
    </row>
    <row r="38" spans="1:6" s="1" customFormat="1" x14ac:dyDescent="0.2">
      <c r="A38"/>
      <c r="B38" s="19"/>
      <c r="C38" s="5"/>
      <c r="D38" s="7"/>
      <c r="E38" s="7"/>
    </row>
    <row r="39" spans="1:6" x14ac:dyDescent="0.2">
      <c r="C39" s="5"/>
      <c r="D39" s="5"/>
      <c r="E39" s="5"/>
    </row>
    <row r="40" spans="1:6" s="1" customFormat="1" x14ac:dyDescent="0.2">
      <c r="A40"/>
      <c r="B40"/>
      <c r="C40" s="5"/>
      <c r="D40" s="7"/>
      <c r="E40" s="7"/>
    </row>
    <row r="41" spans="1:6" x14ac:dyDescent="0.2">
      <c r="C41" s="5"/>
      <c r="D41" s="5"/>
      <c r="E41" s="5"/>
    </row>
    <row r="42" spans="1:6" x14ac:dyDescent="0.2">
      <c r="C42" s="1"/>
      <c r="D42" s="5"/>
      <c r="E42" s="5"/>
    </row>
    <row r="43" spans="1:6" s="1" customFormat="1" x14ac:dyDescent="0.2">
      <c r="A43"/>
      <c r="B43"/>
      <c r="C43" s="5"/>
      <c r="D43" s="7"/>
      <c r="E43" s="7"/>
    </row>
    <row r="44" spans="1:6" s="1" customFormat="1" x14ac:dyDescent="0.2">
      <c r="A44"/>
      <c r="B44"/>
      <c r="C44" s="5"/>
      <c r="D44" s="7"/>
      <c r="E44" s="7"/>
    </row>
    <row r="45" spans="1:6" s="1" customFormat="1" ht="15" x14ac:dyDescent="0.25">
      <c r="A45"/>
      <c r="B45"/>
      <c r="C45" s="5"/>
      <c r="D45" s="9"/>
      <c r="E45" s="9"/>
      <c r="F45" s="9"/>
    </row>
    <row r="46" spans="1:6" s="1" customFormat="1" ht="15" x14ac:dyDescent="0.25">
      <c r="A46"/>
      <c r="B46"/>
      <c r="C46" s="5"/>
      <c r="D46" s="9"/>
      <c r="E46" s="9"/>
    </row>
    <row r="47" spans="1:6" s="1" customFormat="1" ht="15" x14ac:dyDescent="0.25">
      <c r="A47"/>
      <c r="B47"/>
      <c r="C47" s="5"/>
      <c r="D47" s="7"/>
      <c r="E47" s="9"/>
    </row>
    <row r="48" spans="1:6" s="1" customFormat="1" ht="15" x14ac:dyDescent="0.25">
      <c r="A48"/>
      <c r="B48"/>
      <c r="C48" s="5"/>
      <c r="D48" s="7"/>
      <c r="E48" s="9"/>
    </row>
    <row r="49" spans="1:6" s="1" customFormat="1" ht="15" x14ac:dyDescent="0.25">
      <c r="A49"/>
      <c r="B49"/>
      <c r="C49" s="5"/>
      <c r="D49" s="7"/>
      <c r="E49" s="9"/>
      <c r="F49" s="7"/>
    </row>
    <row r="50" spans="1:6" s="1" customFormat="1" ht="15" x14ac:dyDescent="0.25">
      <c r="A50"/>
      <c r="B50"/>
      <c r="C50" s="5"/>
      <c r="D50" s="7"/>
      <c r="E50" s="9"/>
      <c r="F50" s="7"/>
    </row>
    <row r="51" spans="1:6" s="1" customFormat="1" ht="15" x14ac:dyDescent="0.25">
      <c r="A51"/>
      <c r="B51"/>
      <c r="C51" s="5"/>
      <c r="D51" s="15"/>
      <c r="E51" s="9"/>
      <c r="F51" s="15"/>
    </row>
    <row r="52" spans="1:6" s="1" customFormat="1" ht="15" x14ac:dyDescent="0.25">
      <c r="A52"/>
      <c r="B52"/>
      <c r="C52" s="5"/>
      <c r="D52" s="5"/>
      <c r="E52" s="9"/>
      <c r="F52" s="7"/>
    </row>
    <row r="53" spans="1:6" s="1" customFormat="1" ht="15" x14ac:dyDescent="0.25">
      <c r="A53"/>
      <c r="B53"/>
      <c r="C53" s="5"/>
      <c r="D53" s="10"/>
      <c r="E53" s="9"/>
      <c r="F53" s="7"/>
    </row>
    <row r="54" spans="1:6" s="1" customFormat="1" ht="15" x14ac:dyDescent="0.25">
      <c r="A54"/>
      <c r="B54"/>
      <c r="C54" s="5"/>
      <c r="D54" s="10"/>
      <c r="E54" s="9"/>
      <c r="F54" s="7"/>
    </row>
    <row r="55" spans="1:6" s="1" customFormat="1" ht="15" x14ac:dyDescent="0.25">
      <c r="A55"/>
      <c r="B55"/>
      <c r="C55" s="5"/>
      <c r="D55" s="10"/>
      <c r="E55" s="9"/>
      <c r="F55" s="7"/>
    </row>
    <row r="56" spans="1:6" s="1" customFormat="1" ht="15" x14ac:dyDescent="0.25">
      <c r="A56"/>
      <c r="B56"/>
      <c r="C56" s="5"/>
      <c r="D56" s="10"/>
      <c r="E56" s="9"/>
      <c r="F56" s="7"/>
    </row>
    <row r="57" spans="1:6" s="1" customFormat="1" ht="15" x14ac:dyDescent="0.25">
      <c r="A57"/>
      <c r="B57"/>
      <c r="C57" s="5"/>
      <c r="D57" s="10"/>
      <c r="E57" s="9"/>
      <c r="F57" s="7"/>
    </row>
    <row r="58" spans="1:6" s="1" customFormat="1" ht="15" x14ac:dyDescent="0.25">
      <c r="A58"/>
      <c r="B58"/>
      <c r="C58" s="5"/>
      <c r="D58" s="10"/>
      <c r="E58" s="9"/>
      <c r="F58" s="7"/>
    </row>
    <row r="59" spans="1:6" s="1" customFormat="1" ht="15" x14ac:dyDescent="0.25">
      <c r="A59"/>
      <c r="B59"/>
      <c r="C59" s="5"/>
      <c r="D59" s="10"/>
      <c r="E59" s="9"/>
      <c r="F59" s="7"/>
    </row>
    <row r="60" spans="1:6" s="1" customFormat="1" ht="15" x14ac:dyDescent="0.25">
      <c r="A60"/>
      <c r="B60"/>
      <c r="C60" s="5"/>
      <c r="D60" s="10"/>
      <c r="E60" s="9"/>
      <c r="F60" s="7"/>
    </row>
    <row r="61" spans="1:6" s="1" customFormat="1" ht="15" x14ac:dyDescent="0.25">
      <c r="A61"/>
      <c r="B61"/>
      <c r="C61" s="5"/>
      <c r="D61" s="10"/>
      <c r="E61" s="9"/>
      <c r="F61" s="7"/>
    </row>
    <row r="62" spans="1:6" s="1" customFormat="1" ht="15" x14ac:dyDescent="0.25">
      <c r="A62"/>
      <c r="B62"/>
      <c r="C62" s="5"/>
      <c r="D62" s="10"/>
      <c r="E62" s="9"/>
      <c r="F62" s="7"/>
    </row>
    <row r="63" spans="1:6" s="1" customFormat="1" ht="15" x14ac:dyDescent="0.25">
      <c r="A63"/>
      <c r="B63"/>
      <c r="C63" s="5"/>
      <c r="D63" s="10"/>
      <c r="E63" s="9"/>
      <c r="F63" s="7"/>
    </row>
    <row r="64" spans="1:6" s="1" customFormat="1" ht="15" x14ac:dyDescent="0.25">
      <c r="A64"/>
      <c r="B64"/>
      <c r="C64" s="5"/>
      <c r="D64" s="10"/>
      <c r="E64" s="9"/>
      <c r="F64" s="7"/>
    </row>
    <row r="65" spans="1:6" s="1" customFormat="1" ht="15" x14ac:dyDescent="0.25">
      <c r="A65"/>
      <c r="B65"/>
      <c r="C65" s="5"/>
      <c r="D65" s="10"/>
      <c r="E65" s="9"/>
      <c r="F65" s="7"/>
    </row>
    <row r="66" spans="1:6" s="1" customFormat="1" ht="15" x14ac:dyDescent="0.25">
      <c r="A66"/>
      <c r="B66"/>
      <c r="C66" s="5"/>
      <c r="D66" s="10"/>
      <c r="E66" s="9"/>
      <c r="F66" s="7"/>
    </row>
    <row r="67" spans="1:6" s="1" customFormat="1" ht="15" x14ac:dyDescent="0.25">
      <c r="A67"/>
      <c r="B67"/>
      <c r="C67" s="5"/>
      <c r="D67" s="10"/>
      <c r="E67" s="9"/>
      <c r="F67" s="7"/>
    </row>
    <row r="68" spans="1:6" s="1" customFormat="1" ht="15" x14ac:dyDescent="0.25">
      <c r="A68"/>
      <c r="B68"/>
      <c r="C68" s="5"/>
      <c r="D68" s="10"/>
      <c r="E68" s="9"/>
      <c r="F68" s="7"/>
    </row>
    <row r="69" spans="1:6" s="1" customFormat="1" ht="15" x14ac:dyDescent="0.25">
      <c r="A69"/>
      <c r="B69"/>
      <c r="C69" s="5"/>
      <c r="D69" s="10"/>
      <c r="E69" s="9"/>
      <c r="F69" s="7"/>
    </row>
    <row r="70" spans="1:6" s="1" customFormat="1" ht="15" x14ac:dyDescent="0.25">
      <c r="A70"/>
      <c r="B70"/>
      <c r="C70" s="5"/>
      <c r="D70" s="10"/>
      <c r="E70" s="9"/>
      <c r="F70" s="7"/>
    </row>
    <row r="71" spans="1:6" s="1" customFormat="1" ht="15" x14ac:dyDescent="0.25">
      <c r="A71"/>
      <c r="B71"/>
      <c r="C71" s="5"/>
      <c r="D71" s="10"/>
      <c r="E71" s="9"/>
      <c r="F71" s="7"/>
    </row>
    <row r="72" spans="1:6" s="1" customFormat="1" ht="15" x14ac:dyDescent="0.25">
      <c r="A72"/>
      <c r="B72"/>
      <c r="C72" s="5"/>
      <c r="D72" s="10"/>
      <c r="E72" s="9"/>
      <c r="F72" s="7"/>
    </row>
    <row r="73" spans="1:6" s="1" customFormat="1" ht="15" x14ac:dyDescent="0.25">
      <c r="A73"/>
      <c r="B73"/>
      <c r="C73" s="5"/>
      <c r="D73" s="10"/>
      <c r="E73" s="9"/>
      <c r="F73" s="7"/>
    </row>
    <row r="74" spans="1:6" s="1" customFormat="1" ht="15" x14ac:dyDescent="0.25">
      <c r="A74"/>
      <c r="B74"/>
      <c r="C74" s="5"/>
      <c r="D74" s="10"/>
      <c r="E74" s="9"/>
      <c r="F74" s="7"/>
    </row>
    <row r="75" spans="1:6" s="1" customFormat="1" ht="15" x14ac:dyDescent="0.25">
      <c r="A75"/>
      <c r="B75"/>
      <c r="C75" s="5"/>
      <c r="D75" s="10"/>
      <c r="E75" s="9"/>
      <c r="F75" s="7"/>
    </row>
    <row r="76" spans="1:6" s="1" customFormat="1" ht="15" x14ac:dyDescent="0.25">
      <c r="A76"/>
      <c r="B76"/>
      <c r="C76" s="5"/>
      <c r="D76" s="10"/>
      <c r="E76" s="9"/>
      <c r="F76" s="7"/>
    </row>
    <row r="77" spans="1:6" s="1" customFormat="1" ht="15" x14ac:dyDescent="0.25">
      <c r="A77"/>
      <c r="B77"/>
      <c r="C77" s="5"/>
      <c r="D77" s="10"/>
      <c r="E77" s="9"/>
      <c r="F77" s="7"/>
    </row>
    <row r="78" spans="1:6" s="1" customFormat="1" ht="15" x14ac:dyDescent="0.25">
      <c r="A78"/>
      <c r="B78" s="19"/>
      <c r="C78" s="5"/>
      <c r="D78" s="10"/>
      <c r="E78" s="9"/>
      <c r="F78" s="7"/>
    </row>
    <row r="79" spans="1:6" s="1" customFormat="1" ht="15" x14ac:dyDescent="0.25">
      <c r="A79"/>
      <c r="B79" s="19"/>
      <c r="C79" s="10"/>
      <c r="D79" s="10"/>
      <c r="E79" s="9"/>
      <c r="F79" s="7"/>
    </row>
    <row r="80" spans="1:6" s="1" customFormat="1" ht="15" x14ac:dyDescent="0.25">
      <c r="A80"/>
      <c r="B80" s="19"/>
      <c r="C80" s="5"/>
      <c r="D80" s="10"/>
      <c r="E80" s="9"/>
      <c r="F80" s="7"/>
    </row>
    <row r="81" spans="1:6" s="1" customFormat="1" ht="15" x14ac:dyDescent="0.25">
      <c r="A81"/>
      <c r="B81" s="19"/>
      <c r="C81" s="5"/>
      <c r="D81" s="10"/>
      <c r="E81" s="9"/>
      <c r="F81" s="7"/>
    </row>
    <row r="82" spans="1:6" s="1" customFormat="1" ht="15" x14ac:dyDescent="0.25">
      <c r="A82"/>
      <c r="B82" s="19"/>
      <c r="C82" s="5"/>
      <c r="D82" s="10"/>
      <c r="E82" s="9"/>
      <c r="F82" s="7"/>
    </row>
    <row r="83" spans="1:6" s="1" customFormat="1" ht="15" x14ac:dyDescent="0.25">
      <c r="A83"/>
      <c r="B83" s="19"/>
      <c r="C83" s="5"/>
      <c r="D83" s="10"/>
      <c r="E83" s="9"/>
      <c r="F83" s="7"/>
    </row>
    <row r="84" spans="1:6" s="1" customFormat="1" ht="15" x14ac:dyDescent="0.25">
      <c r="A84"/>
      <c r="B84" s="19"/>
      <c r="C84" s="5"/>
      <c r="D84" s="10"/>
      <c r="E84" s="9"/>
      <c r="F84" s="7"/>
    </row>
    <row r="85" spans="1:6" s="1" customFormat="1" ht="15" x14ac:dyDescent="0.25">
      <c r="A85"/>
      <c r="B85" s="19"/>
      <c r="C85" s="5"/>
      <c r="D85" s="10"/>
      <c r="E85" s="9"/>
      <c r="F85" s="7"/>
    </row>
    <row r="86" spans="1:6" s="1" customFormat="1" ht="15" x14ac:dyDescent="0.25">
      <c r="A86"/>
      <c r="B86" s="19"/>
      <c r="C86" s="5"/>
      <c r="D86" s="10"/>
      <c r="E86" s="9"/>
      <c r="F86" s="7"/>
    </row>
    <row r="87" spans="1:6" s="1" customFormat="1" ht="15" x14ac:dyDescent="0.25">
      <c r="A87"/>
      <c r="B87" s="19"/>
      <c r="C87" s="5"/>
      <c r="D87" s="10"/>
      <c r="E87" s="9"/>
      <c r="F87" s="7"/>
    </row>
    <row r="88" spans="1:6" s="1" customFormat="1" ht="15" x14ac:dyDescent="0.25">
      <c r="A88"/>
      <c r="B88" s="19"/>
      <c r="C88" s="5"/>
      <c r="D88" s="10"/>
      <c r="E88" s="9"/>
      <c r="F88" s="7"/>
    </row>
    <row r="89" spans="1:6" s="1" customFormat="1" ht="15" x14ac:dyDescent="0.25">
      <c r="A89"/>
      <c r="B89" s="19"/>
      <c r="C89" s="5"/>
      <c r="D89" s="10"/>
      <c r="E89" s="9"/>
      <c r="F89" s="7"/>
    </row>
    <row r="90" spans="1:6" s="1" customFormat="1" ht="15" x14ac:dyDescent="0.25">
      <c r="A90"/>
      <c r="B90" s="19"/>
      <c r="C90" s="5"/>
      <c r="D90" s="10"/>
      <c r="E90" s="9"/>
      <c r="F90" s="7"/>
    </row>
    <row r="91" spans="1:6" s="1" customFormat="1" ht="15" x14ac:dyDescent="0.25">
      <c r="A91"/>
      <c r="B91" s="19"/>
      <c r="C91" s="5"/>
      <c r="D91" s="10"/>
      <c r="E91" s="9"/>
      <c r="F91" s="7"/>
    </row>
    <row r="92" spans="1:6" s="1" customFormat="1" ht="15" x14ac:dyDescent="0.25">
      <c r="A92"/>
      <c r="B92" s="19"/>
      <c r="C92" s="5"/>
      <c r="D92" s="10"/>
      <c r="E92" s="9"/>
      <c r="F92" s="7"/>
    </row>
    <row r="93" spans="1:6" s="1" customFormat="1" ht="15" x14ac:dyDescent="0.25">
      <c r="A93"/>
      <c r="B93" s="19"/>
      <c r="C93" s="5"/>
      <c r="D93" s="10"/>
      <c r="E93" s="9"/>
      <c r="F93" s="7"/>
    </row>
    <row r="94" spans="1:6" s="1" customFormat="1" ht="15" x14ac:dyDescent="0.25">
      <c r="A94"/>
      <c r="B94" s="19"/>
      <c r="C94" s="5"/>
      <c r="D94" s="10"/>
      <c r="E94" s="9"/>
      <c r="F94" s="7"/>
    </row>
    <row r="95" spans="1:6" s="1" customFormat="1" ht="15" x14ac:dyDescent="0.25">
      <c r="A95"/>
      <c r="B95" s="19"/>
      <c r="C95" s="5"/>
      <c r="D95" s="10"/>
      <c r="E95" s="9"/>
      <c r="F95" s="7"/>
    </row>
    <row r="96" spans="1:6" s="1" customFormat="1" ht="15" x14ac:dyDescent="0.25">
      <c r="A96"/>
      <c r="B96" s="19"/>
      <c r="C96" s="5"/>
      <c r="D96" s="10"/>
      <c r="E96" s="9"/>
      <c r="F96" s="7"/>
    </row>
    <row r="97" spans="1:6" s="1" customFormat="1" ht="15" x14ac:dyDescent="0.25">
      <c r="A97"/>
      <c r="B97" s="19"/>
      <c r="C97" s="5"/>
      <c r="D97" s="10"/>
      <c r="E97" s="9"/>
      <c r="F97" s="7"/>
    </row>
    <row r="98" spans="1:6" s="1" customFormat="1" ht="15" x14ac:dyDescent="0.25">
      <c r="A98"/>
      <c r="B98" s="19"/>
      <c r="C98" s="5"/>
      <c r="D98" s="10"/>
      <c r="E98" s="9"/>
      <c r="F98" s="7"/>
    </row>
    <row r="99" spans="1:6" s="1" customFormat="1" ht="15" x14ac:dyDescent="0.25">
      <c r="A99"/>
      <c r="B99" s="19"/>
      <c r="C99" s="5"/>
      <c r="D99" s="10"/>
      <c r="E99" s="9"/>
      <c r="F99" s="7"/>
    </row>
    <row r="100" spans="1:6" s="1" customFormat="1" ht="15" x14ac:dyDescent="0.25">
      <c r="A100"/>
      <c r="B100" s="19"/>
      <c r="C100" s="5"/>
      <c r="D100" s="10"/>
      <c r="E100" s="9"/>
      <c r="F100" s="7"/>
    </row>
    <row r="101" spans="1:6" s="1" customFormat="1" ht="15" x14ac:dyDescent="0.25">
      <c r="A101"/>
      <c r="B101" s="19"/>
      <c r="C101" s="5"/>
      <c r="D101" s="10"/>
      <c r="E101" s="9"/>
      <c r="F101" s="7"/>
    </row>
    <row r="102" spans="1:6" s="1" customFormat="1" ht="15" x14ac:dyDescent="0.25">
      <c r="A102"/>
      <c r="B102" s="19"/>
      <c r="C102" s="5"/>
      <c r="D102" s="10"/>
      <c r="E102" s="9"/>
      <c r="F102" s="7"/>
    </row>
    <row r="103" spans="1:6" s="1" customFormat="1" ht="15" x14ac:dyDescent="0.25">
      <c r="A103"/>
      <c r="B103" s="19"/>
      <c r="C103" s="5"/>
      <c r="D103" s="10"/>
      <c r="E103" s="9"/>
      <c r="F103" s="7"/>
    </row>
    <row r="104" spans="1:6" s="1" customFormat="1" ht="15" x14ac:dyDescent="0.25">
      <c r="A104"/>
      <c r="B104" s="19"/>
      <c r="C104" s="5"/>
      <c r="D104" s="10"/>
      <c r="E104" s="9"/>
      <c r="F104" s="7"/>
    </row>
    <row r="105" spans="1:6" s="1" customFormat="1" ht="15" x14ac:dyDescent="0.25">
      <c r="A105"/>
      <c r="B105" s="19"/>
      <c r="C105" s="5"/>
      <c r="D105" s="10"/>
      <c r="E105" s="9"/>
      <c r="F105" s="7"/>
    </row>
    <row r="106" spans="1:6" s="1" customFormat="1" ht="15" x14ac:dyDescent="0.25">
      <c r="A106"/>
      <c r="B106"/>
      <c r="C106" s="5"/>
      <c r="D106" s="10"/>
      <c r="E106" s="9"/>
      <c r="F106" s="7"/>
    </row>
    <row r="107" spans="1:6" s="1" customFormat="1" ht="15" x14ac:dyDescent="0.25">
      <c r="A107"/>
      <c r="B107"/>
      <c r="C107" s="5"/>
      <c r="D107" s="10"/>
      <c r="E107" s="9"/>
      <c r="F107" s="7"/>
    </row>
    <row r="108" spans="1:6" s="1" customFormat="1" ht="15" x14ac:dyDescent="0.25">
      <c r="A108"/>
      <c r="B108" s="19"/>
      <c r="C108" s="5"/>
      <c r="D108" s="10"/>
      <c r="E108" s="9"/>
      <c r="F108" s="7"/>
    </row>
    <row r="109" spans="1:6" s="1" customFormat="1" ht="15" x14ac:dyDescent="0.25">
      <c r="A109"/>
      <c r="B109" s="19"/>
      <c r="C109" s="5"/>
      <c r="D109" s="10"/>
      <c r="E109" s="9"/>
      <c r="F109" s="7"/>
    </row>
    <row r="110" spans="1:6" s="1" customFormat="1" ht="15" x14ac:dyDescent="0.25">
      <c r="A110"/>
      <c r="B110" s="19"/>
      <c r="C110" s="5"/>
      <c r="D110" s="10"/>
      <c r="E110" s="9"/>
      <c r="F110" s="7"/>
    </row>
    <row r="111" spans="1:6" s="1" customFormat="1" ht="15" x14ac:dyDescent="0.25">
      <c r="A111"/>
      <c r="B111" s="19"/>
      <c r="C111" s="5"/>
      <c r="D111" s="10"/>
      <c r="E111" s="9"/>
      <c r="F111" s="7"/>
    </row>
    <row r="112" spans="1:6" s="1" customFormat="1" ht="15" x14ac:dyDescent="0.25">
      <c r="A112"/>
      <c r="B112" s="19"/>
      <c r="C112" s="5"/>
      <c r="D112" s="10"/>
      <c r="E112" s="9"/>
      <c r="F112" s="7"/>
    </row>
    <row r="113" spans="1:6" s="1" customFormat="1" ht="15" x14ac:dyDescent="0.25">
      <c r="A113"/>
      <c r="B113" s="19"/>
      <c r="C113" s="5"/>
      <c r="D113" s="10"/>
      <c r="E113" s="9"/>
      <c r="F113" s="7"/>
    </row>
    <row r="114" spans="1:6" s="1" customFormat="1" ht="15" x14ac:dyDescent="0.25">
      <c r="A114"/>
      <c r="B114" s="19"/>
      <c r="C114" s="5"/>
      <c r="D114" s="10"/>
      <c r="E114" s="9"/>
      <c r="F114" s="7"/>
    </row>
    <row r="115" spans="1:6" s="1" customFormat="1" ht="15" x14ac:dyDescent="0.25">
      <c r="A115"/>
      <c r="B115"/>
      <c r="C115" s="5"/>
      <c r="D115" s="10"/>
      <c r="E115" s="9"/>
      <c r="F115" s="7"/>
    </row>
    <row r="116" spans="1:6" s="1" customFormat="1" ht="15" x14ac:dyDescent="0.25">
      <c r="A116"/>
      <c r="B116"/>
      <c r="C116" s="5"/>
      <c r="D116" s="10"/>
      <c r="E116" s="9"/>
      <c r="F116" s="7"/>
    </row>
    <row r="117" spans="1:6" s="1" customFormat="1" ht="15" x14ac:dyDescent="0.25">
      <c r="A117"/>
      <c r="B117"/>
      <c r="C117" s="5"/>
      <c r="D117" s="10"/>
      <c r="E117" s="9"/>
      <c r="F117" s="7"/>
    </row>
    <row r="118" spans="1:6" s="1" customFormat="1" ht="15" x14ac:dyDescent="0.25">
      <c r="A118"/>
      <c r="B118"/>
      <c r="C118" s="5"/>
      <c r="D118" s="10"/>
      <c r="E118" s="9"/>
      <c r="F118" s="7"/>
    </row>
    <row r="119" spans="1:6" s="1" customFormat="1" ht="15" x14ac:dyDescent="0.25">
      <c r="A119"/>
      <c r="B119"/>
      <c r="C119" s="5"/>
      <c r="D119" s="10"/>
      <c r="E119" s="9"/>
      <c r="F119" s="7"/>
    </row>
    <row r="120" spans="1:6" s="1" customFormat="1" ht="15" x14ac:dyDescent="0.25">
      <c r="A120"/>
      <c r="B120"/>
      <c r="C120" s="5"/>
      <c r="D120" s="10"/>
      <c r="E120" s="9"/>
      <c r="F120" s="7"/>
    </row>
    <row r="121" spans="1:6" s="1" customFormat="1" ht="15" x14ac:dyDescent="0.25">
      <c r="A121"/>
      <c r="B121"/>
      <c r="C121" s="5"/>
      <c r="D121" s="10"/>
      <c r="E121" s="9"/>
      <c r="F121" s="7"/>
    </row>
    <row r="122" spans="1:6" s="1" customFormat="1" ht="15" x14ac:dyDescent="0.25">
      <c r="A122"/>
      <c r="B122"/>
      <c r="C122" s="5"/>
      <c r="D122" s="10"/>
      <c r="E122" s="9"/>
      <c r="F122" s="7"/>
    </row>
    <row r="123" spans="1:6" s="1" customFormat="1" ht="15" x14ac:dyDescent="0.25">
      <c r="A123"/>
      <c r="B123"/>
      <c r="C123" s="5"/>
      <c r="D123" s="10"/>
      <c r="E123" s="9"/>
      <c r="F123" s="7"/>
    </row>
    <row r="124" spans="1:6" s="1" customFormat="1" ht="15" x14ac:dyDescent="0.25">
      <c r="A124"/>
      <c r="B124"/>
      <c r="C124" s="5"/>
      <c r="D124" s="10"/>
      <c r="E124" s="9"/>
      <c r="F124" s="7"/>
    </row>
    <row r="125" spans="1:6" s="1" customFormat="1" ht="15" x14ac:dyDescent="0.25">
      <c r="A125"/>
      <c r="B125"/>
      <c r="C125" s="5"/>
      <c r="D125" s="10"/>
      <c r="E125" s="9"/>
      <c r="F125" s="7"/>
    </row>
    <row r="126" spans="1:6" s="1" customFormat="1" ht="15" x14ac:dyDescent="0.25">
      <c r="A126"/>
      <c r="B126"/>
      <c r="C126" s="5"/>
      <c r="D126" s="10"/>
      <c r="E126" s="9"/>
      <c r="F126" s="7"/>
    </row>
    <row r="127" spans="1:6" s="1" customFormat="1" ht="15" x14ac:dyDescent="0.25">
      <c r="A127"/>
      <c r="B127"/>
      <c r="C127" s="5"/>
      <c r="D127" s="10"/>
      <c r="E127" s="9"/>
      <c r="F127" s="7"/>
    </row>
    <row r="128" spans="1:6" s="1" customFormat="1" ht="15" x14ac:dyDescent="0.25">
      <c r="A128"/>
      <c r="B128"/>
      <c r="C128" s="5"/>
      <c r="D128" s="10"/>
      <c r="E128" s="9"/>
      <c r="F128" s="7"/>
    </row>
    <row r="129" spans="1:6" s="1" customFormat="1" ht="15" x14ac:dyDescent="0.25">
      <c r="A129"/>
      <c r="B129"/>
      <c r="C129" s="5"/>
      <c r="D129" s="10"/>
      <c r="E129" s="9"/>
      <c r="F129" s="7"/>
    </row>
    <row r="130" spans="1:6" s="1" customFormat="1" ht="15" x14ac:dyDescent="0.25">
      <c r="A130"/>
      <c r="B130"/>
      <c r="C130" s="5"/>
      <c r="D130" s="10"/>
      <c r="E130" s="9"/>
      <c r="F130" s="7"/>
    </row>
    <row r="131" spans="1:6" s="1" customFormat="1" ht="15" x14ac:dyDescent="0.25">
      <c r="A131"/>
      <c r="B131"/>
      <c r="C131" s="5"/>
      <c r="D131" s="10"/>
      <c r="E131" s="9"/>
      <c r="F131" s="7"/>
    </row>
    <row r="132" spans="1:6" s="1" customFormat="1" ht="15" x14ac:dyDescent="0.25">
      <c r="A132"/>
      <c r="B132"/>
      <c r="C132" s="5"/>
      <c r="D132" s="10"/>
      <c r="E132" s="9"/>
      <c r="F132" s="16"/>
    </row>
    <row r="133" spans="1:6" s="1" customFormat="1" ht="15" x14ac:dyDescent="0.25">
      <c r="A133"/>
      <c r="B133"/>
      <c r="C133" s="5"/>
      <c r="D133" s="10"/>
      <c r="E133" s="9"/>
      <c r="F133" s="16"/>
    </row>
    <row r="134" spans="1:6" s="1" customFormat="1" ht="15" x14ac:dyDescent="0.25">
      <c r="A134"/>
      <c r="B134"/>
      <c r="C134" s="5"/>
      <c r="D134" s="10"/>
      <c r="E134" s="9"/>
      <c r="F134" s="16"/>
    </row>
    <row r="135" spans="1:6" s="1" customFormat="1" ht="15" x14ac:dyDescent="0.25">
      <c r="A135"/>
      <c r="B135"/>
      <c r="C135" s="5"/>
      <c r="D135" s="10"/>
      <c r="E135" s="9"/>
      <c r="F135" s="16"/>
    </row>
    <row r="136" spans="1:6" s="1" customFormat="1" ht="15" x14ac:dyDescent="0.25">
      <c r="A136"/>
      <c r="B136"/>
      <c r="C136" s="5"/>
      <c r="D136" s="10"/>
      <c r="E136" s="9"/>
      <c r="F136" s="16"/>
    </row>
    <row r="137" spans="1:6" s="1" customFormat="1" ht="15" x14ac:dyDescent="0.25">
      <c r="A137"/>
      <c r="B137"/>
      <c r="C137" s="5"/>
      <c r="D137" s="10"/>
      <c r="E137" s="9"/>
      <c r="F137" s="16"/>
    </row>
    <row r="138" spans="1:6" s="1" customFormat="1" ht="15" x14ac:dyDescent="0.25">
      <c r="A138"/>
      <c r="B138"/>
      <c r="C138" s="5"/>
      <c r="D138" s="10"/>
      <c r="E138" s="9"/>
      <c r="F138" s="16"/>
    </row>
    <row r="139" spans="1:6" s="1" customFormat="1" ht="15" x14ac:dyDescent="0.25">
      <c r="A139"/>
      <c r="B139"/>
      <c r="C139" s="5"/>
      <c r="D139" s="10"/>
      <c r="E139" s="9"/>
      <c r="F139" s="16"/>
    </row>
    <row r="140" spans="1:6" s="1" customFormat="1" ht="15" x14ac:dyDescent="0.25">
      <c r="A140"/>
      <c r="B140"/>
      <c r="C140" s="5"/>
      <c r="D140" s="10"/>
      <c r="E140" s="9"/>
      <c r="F140" s="16"/>
    </row>
    <row r="141" spans="1:6" s="1" customFormat="1" ht="15" x14ac:dyDescent="0.25">
      <c r="A141"/>
      <c r="B141"/>
      <c r="C141" s="5"/>
      <c r="D141" s="10"/>
      <c r="E141" s="9"/>
      <c r="F141" s="16"/>
    </row>
    <row r="142" spans="1:6" s="1" customFormat="1" ht="15" x14ac:dyDescent="0.25">
      <c r="A142"/>
      <c r="B142"/>
      <c r="C142" s="5"/>
      <c r="D142" s="10"/>
      <c r="E142" s="9"/>
      <c r="F142" s="16"/>
    </row>
    <row r="143" spans="1:6" s="1" customFormat="1" ht="15" x14ac:dyDescent="0.25">
      <c r="A143"/>
      <c r="B143"/>
      <c r="C143" s="5"/>
      <c r="D143" s="10"/>
      <c r="E143" s="9"/>
      <c r="F143" s="16"/>
    </row>
    <row r="144" spans="1:6" s="1" customFormat="1" ht="15" x14ac:dyDescent="0.25">
      <c r="A144"/>
      <c r="B144"/>
      <c r="C144" s="5"/>
      <c r="D144" s="10"/>
      <c r="E144" s="9"/>
      <c r="F144" s="16"/>
    </row>
    <row r="145" spans="1:6" s="1" customFormat="1" ht="15" x14ac:dyDescent="0.25">
      <c r="A145"/>
      <c r="B145"/>
      <c r="C145" s="5"/>
      <c r="D145" s="10"/>
      <c r="E145" s="9"/>
      <c r="F145" s="16"/>
    </row>
    <row r="146" spans="1:6" s="1" customFormat="1" ht="15" x14ac:dyDescent="0.25">
      <c r="A146"/>
      <c r="B146"/>
      <c r="C146" s="5"/>
      <c r="D146" s="10"/>
      <c r="E146" s="9"/>
      <c r="F146" s="16"/>
    </row>
    <row r="147" spans="1:6" s="1" customFormat="1" ht="15" x14ac:dyDescent="0.25">
      <c r="A147"/>
      <c r="B147"/>
      <c r="C147" s="5"/>
      <c r="D147" s="10"/>
      <c r="E147" s="9"/>
      <c r="F147" s="16"/>
    </row>
    <row r="148" spans="1:6" s="1" customFormat="1" ht="15" x14ac:dyDescent="0.25">
      <c r="A148"/>
      <c r="B148"/>
      <c r="C148" s="5"/>
      <c r="D148" s="10"/>
      <c r="E148" s="9"/>
      <c r="F148" s="16"/>
    </row>
    <row r="149" spans="1:6" s="1" customFormat="1" ht="15" x14ac:dyDescent="0.25">
      <c r="A149"/>
      <c r="B149"/>
      <c r="C149" s="5"/>
      <c r="D149" s="10"/>
      <c r="E149" s="9"/>
      <c r="F149" s="16"/>
    </row>
    <row r="150" spans="1:6" s="1" customFormat="1" ht="15" x14ac:dyDescent="0.25">
      <c r="A150"/>
      <c r="B150"/>
      <c r="C150" s="5"/>
      <c r="D150" s="10"/>
      <c r="E150" s="9"/>
      <c r="F150" s="16"/>
    </row>
    <row r="151" spans="1:6" s="1" customFormat="1" ht="15" x14ac:dyDescent="0.25">
      <c r="A151"/>
      <c r="B151"/>
      <c r="C151" s="5"/>
      <c r="D151" s="10"/>
      <c r="E151" s="9"/>
      <c r="F151" s="16"/>
    </row>
    <row r="152" spans="1:6" s="1" customFormat="1" ht="15" x14ac:dyDescent="0.25">
      <c r="A152"/>
      <c r="B152"/>
      <c r="C152" s="5"/>
      <c r="D152" s="10"/>
      <c r="E152" s="9"/>
      <c r="F152" s="16"/>
    </row>
    <row r="153" spans="1:6" s="1" customFormat="1" ht="15" x14ac:dyDescent="0.25">
      <c r="A153"/>
      <c r="B153"/>
      <c r="C153" s="5"/>
      <c r="D153" s="10"/>
      <c r="E153" s="9"/>
      <c r="F153" s="16"/>
    </row>
    <row r="154" spans="1:6" s="1" customFormat="1" ht="15" x14ac:dyDescent="0.25">
      <c r="A154"/>
      <c r="B154"/>
      <c r="C154" s="5"/>
      <c r="D154" s="10"/>
      <c r="E154" s="9"/>
      <c r="F154" s="16"/>
    </row>
    <row r="155" spans="1:6" s="1" customFormat="1" ht="15" x14ac:dyDescent="0.25">
      <c r="A155"/>
      <c r="B155"/>
      <c r="C155" s="5"/>
      <c r="D155" s="10"/>
      <c r="E155" s="9"/>
      <c r="F155" s="16"/>
    </row>
    <row r="156" spans="1:6" s="1" customFormat="1" ht="15" x14ac:dyDescent="0.25">
      <c r="A156"/>
      <c r="B156"/>
      <c r="C156" s="5"/>
      <c r="D156" s="10"/>
      <c r="E156" s="9"/>
      <c r="F156" s="16"/>
    </row>
    <row r="157" spans="1:6" s="1" customFormat="1" ht="15" x14ac:dyDescent="0.25">
      <c r="A157"/>
      <c r="B157"/>
      <c r="C157" s="5"/>
      <c r="D157" s="10"/>
      <c r="E157" s="9"/>
      <c r="F157" s="16"/>
    </row>
    <row r="158" spans="1:6" s="1" customFormat="1" ht="15" x14ac:dyDescent="0.25">
      <c r="A158"/>
      <c r="B158"/>
      <c r="C158" s="5"/>
      <c r="D158" s="10"/>
      <c r="E158" s="9"/>
      <c r="F158" s="16"/>
    </row>
    <row r="159" spans="1:6" s="1" customFormat="1" ht="15" x14ac:dyDescent="0.25">
      <c r="A159"/>
      <c r="B159"/>
      <c r="C159" s="5"/>
      <c r="D159" s="10"/>
      <c r="E159" s="9"/>
      <c r="F159" s="16"/>
    </row>
    <row r="160" spans="1:6" s="1" customFormat="1" ht="15" x14ac:dyDescent="0.25">
      <c r="A160"/>
      <c r="B160"/>
      <c r="C160" s="5"/>
      <c r="D160" s="10"/>
      <c r="E160" s="9"/>
      <c r="F160" s="16"/>
    </row>
    <row r="161" spans="1:6" s="1" customFormat="1" ht="15" x14ac:dyDescent="0.25">
      <c r="A161"/>
      <c r="B161"/>
      <c r="C161" s="5"/>
      <c r="D161" s="10"/>
      <c r="E161" s="9"/>
      <c r="F161" s="16"/>
    </row>
    <row r="162" spans="1:6" s="1" customFormat="1" ht="15.75" x14ac:dyDescent="0.25">
      <c r="A162" s="20"/>
      <c r="B162" s="21"/>
      <c r="C162" s="22"/>
      <c r="D162" s="10"/>
      <c r="E162" s="9"/>
      <c r="F162" s="16"/>
    </row>
    <row r="163" spans="1:6" s="1" customFormat="1" ht="15" x14ac:dyDescent="0.25">
      <c r="A163"/>
      <c r="B163"/>
      <c r="C163" s="10"/>
      <c r="D163" s="10"/>
      <c r="E163" s="9"/>
      <c r="F163" s="16"/>
    </row>
    <row r="164" spans="1:6" s="1" customFormat="1" ht="15" x14ac:dyDescent="0.25">
      <c r="A164"/>
      <c r="B164"/>
      <c r="C164" s="5"/>
      <c r="D164" s="10"/>
      <c r="E164" s="9"/>
      <c r="F164" s="16"/>
    </row>
    <row r="165" spans="1:6" s="1" customFormat="1" ht="15" x14ac:dyDescent="0.25">
      <c r="A165"/>
      <c r="B165"/>
      <c r="C165" s="10"/>
      <c r="D165" s="10"/>
      <c r="E165" s="9"/>
      <c r="F165" s="16"/>
    </row>
    <row r="166" spans="1:6" s="1" customFormat="1" ht="16.5" x14ac:dyDescent="0.25">
      <c r="A166" s="23"/>
      <c r="B166" s="24"/>
      <c r="C166" s="25"/>
      <c r="D166" s="10"/>
      <c r="E166" s="9"/>
      <c r="F166" s="16"/>
    </row>
    <row r="167" spans="1:6" s="1" customFormat="1" ht="16.5" x14ac:dyDescent="0.25">
      <c r="A167" s="23"/>
      <c r="B167" s="24"/>
      <c r="C167" s="25"/>
      <c r="D167" s="10"/>
      <c r="E167" s="9"/>
      <c r="F167" s="16"/>
    </row>
    <row r="168" spans="1:6" s="1" customFormat="1" ht="15" x14ac:dyDescent="0.25">
      <c r="C168" s="7"/>
      <c r="D168" s="10"/>
      <c r="E168" s="9"/>
      <c r="F168" s="16"/>
    </row>
    <row r="169" spans="1:6" s="1" customFormat="1" ht="15" x14ac:dyDescent="0.25">
      <c r="C169" s="7"/>
      <c r="D169" s="10"/>
      <c r="E169" s="9"/>
      <c r="F169" s="16"/>
    </row>
    <row r="170" spans="1:6" s="1" customFormat="1" ht="15" x14ac:dyDescent="0.25">
      <c r="A170"/>
      <c r="B170"/>
      <c r="C170" s="5"/>
      <c r="D170" s="10"/>
      <c r="E170" s="9"/>
      <c r="F170" s="16"/>
    </row>
    <row r="171" spans="1:6" s="1" customFormat="1" ht="15" x14ac:dyDescent="0.25">
      <c r="A171"/>
      <c r="B171"/>
      <c r="C171" s="5"/>
      <c r="D171" s="10"/>
      <c r="E171" s="9"/>
      <c r="F171" s="16"/>
    </row>
    <row r="172" spans="1:6" s="1" customFormat="1" ht="15" x14ac:dyDescent="0.25">
      <c r="C172" s="7"/>
      <c r="D172" s="10"/>
      <c r="E172" s="9"/>
      <c r="F172" s="16"/>
    </row>
    <row r="173" spans="1:6" s="1" customFormat="1" ht="15" x14ac:dyDescent="0.25">
      <c r="C173" s="7"/>
      <c r="D173" s="10"/>
      <c r="E173" s="9"/>
      <c r="F173" s="16"/>
    </row>
    <row r="174" spans="1:6" s="1" customFormat="1" ht="15" x14ac:dyDescent="0.25">
      <c r="C174" s="7"/>
      <c r="D174" s="10"/>
      <c r="E174" s="9"/>
      <c r="F174" s="16"/>
    </row>
    <row r="175" spans="1:6" s="1" customFormat="1" ht="18" x14ac:dyDescent="0.25">
      <c r="A175" s="21"/>
      <c r="B175" s="26"/>
      <c r="C175" s="27"/>
      <c r="D175" s="10"/>
      <c r="E175" s="9"/>
      <c r="F175" s="16"/>
    </row>
    <row r="176" spans="1:6" s="1" customFormat="1" ht="15" x14ac:dyDescent="0.25">
      <c r="A176"/>
      <c r="B176"/>
      <c r="C176"/>
      <c r="D176" s="17"/>
      <c r="E176" s="9"/>
      <c r="F176" s="17"/>
    </row>
    <row r="177" spans="1:6" s="1" customFormat="1" ht="15" x14ac:dyDescent="0.25">
      <c r="A177"/>
      <c r="B177"/>
      <c r="C177"/>
      <c r="D177" s="10"/>
      <c r="E177" s="9"/>
      <c r="F177" s="16"/>
    </row>
    <row r="178" spans="1:6" s="1" customFormat="1" ht="15" x14ac:dyDescent="0.25">
      <c r="A178"/>
      <c r="B178"/>
      <c r="C178"/>
      <c r="D178" s="10"/>
      <c r="E178" s="9"/>
      <c r="F178" s="16"/>
    </row>
    <row r="179" spans="1:6" s="1" customFormat="1" ht="15" x14ac:dyDescent="0.25">
      <c r="A179"/>
      <c r="B179"/>
      <c r="C179"/>
      <c r="D179" s="10"/>
      <c r="E179" s="9"/>
      <c r="F179" s="16"/>
    </row>
    <row r="180" spans="1:6" s="1" customFormat="1" ht="15" x14ac:dyDescent="0.25">
      <c r="A180"/>
      <c r="B180"/>
      <c r="C180"/>
      <c r="D180" s="11"/>
      <c r="E180" s="9"/>
      <c r="F180" s="16"/>
    </row>
    <row r="181" spans="1:6" s="1" customFormat="1" ht="15" x14ac:dyDescent="0.25">
      <c r="A181"/>
      <c r="B181"/>
      <c r="C181"/>
      <c r="D181" s="11"/>
      <c r="E181" s="9"/>
      <c r="F181" s="16"/>
    </row>
    <row r="182" spans="1:6" s="1" customFormat="1" ht="15" x14ac:dyDescent="0.25">
      <c r="A182"/>
      <c r="B182"/>
      <c r="C182"/>
      <c r="D182" s="7"/>
      <c r="E182" s="9"/>
      <c r="F182" s="16"/>
    </row>
    <row r="183" spans="1:6" s="1" customFormat="1" ht="15" x14ac:dyDescent="0.25">
      <c r="A183"/>
      <c r="B183"/>
      <c r="C183"/>
      <c r="D183" s="7"/>
      <c r="E183" s="9"/>
      <c r="F183" s="16"/>
    </row>
    <row r="184" spans="1:6" ht="15" x14ac:dyDescent="0.25">
      <c r="D184" s="5"/>
      <c r="E184" s="9"/>
      <c r="F184" s="10"/>
    </row>
    <row r="185" spans="1:6" ht="15" x14ac:dyDescent="0.25">
      <c r="D185" s="5"/>
      <c r="E185" s="9"/>
      <c r="F185" s="10"/>
    </row>
    <row r="186" spans="1:6" s="1" customFormat="1" ht="15" x14ac:dyDescent="0.25">
      <c r="A186"/>
      <c r="B186"/>
      <c r="C186"/>
      <c r="D186" s="7"/>
      <c r="E186" s="9"/>
      <c r="F186" s="16"/>
    </row>
    <row r="187" spans="1:6" s="1" customFormat="1" ht="15" x14ac:dyDescent="0.25">
      <c r="A187"/>
      <c r="B187"/>
      <c r="C187"/>
      <c r="D187" s="7"/>
      <c r="E187" s="9"/>
      <c r="F187" s="16"/>
    </row>
    <row r="188" spans="1:6" s="1" customFormat="1" ht="15" x14ac:dyDescent="0.25">
      <c r="A188"/>
      <c r="B188"/>
      <c r="C188"/>
      <c r="D188" s="7"/>
      <c r="E188" s="9"/>
      <c r="F188" s="16"/>
    </row>
    <row r="189" spans="1:6" ht="15.75" x14ac:dyDescent="0.25">
      <c r="D189" s="12"/>
      <c r="E189" s="9"/>
      <c r="F189" s="18"/>
    </row>
    <row r="190" spans="1:6" x14ac:dyDescent="0.2">
      <c r="F190" s="18"/>
    </row>
    <row r="191" spans="1:6" x14ac:dyDescent="0.2">
      <c r="F191" s="18"/>
    </row>
    <row r="192" spans="1:6" x14ac:dyDescent="0.2">
      <c r="F192" s="18"/>
    </row>
    <row r="193" spans="6:6" x14ac:dyDescent="0.2">
      <c r="F193" s="18"/>
    </row>
    <row r="194" spans="6:6" x14ac:dyDescent="0.2">
      <c r="F194" s="18"/>
    </row>
    <row r="195" spans="6:6" x14ac:dyDescent="0.2">
      <c r="F195" s="18"/>
    </row>
    <row r="196" spans="6:6" x14ac:dyDescent="0.2">
      <c r="F196" s="18"/>
    </row>
    <row r="197" spans="6:6" x14ac:dyDescent="0.2">
      <c r="F197" s="18"/>
    </row>
  </sheetData>
  <mergeCells count="19">
    <mergeCell ref="C1:F1"/>
    <mergeCell ref="C11:F11"/>
    <mergeCell ref="C2:F2"/>
    <mergeCell ref="C3:F3"/>
    <mergeCell ref="C5:F5"/>
    <mergeCell ref="B9:F9"/>
    <mergeCell ref="C6:F6"/>
    <mergeCell ref="A5:B5"/>
    <mergeCell ref="C4:F4"/>
    <mergeCell ref="C10:F10"/>
    <mergeCell ref="C7:F7"/>
    <mergeCell ref="C8:F8"/>
    <mergeCell ref="A19:A20"/>
    <mergeCell ref="B19:B20"/>
    <mergeCell ref="C19:E19"/>
    <mergeCell ref="A17:C17"/>
    <mergeCell ref="A14:C14"/>
    <mergeCell ref="A15:C15"/>
    <mergeCell ref="A16:C16"/>
  </mergeCells>
  <phoneticPr fontId="0" type="noConversion"/>
  <pageMargins left="0.59055118110236227" right="0" top="0.59055118110236227" bottom="0.19685039370078741" header="0.11811023622047245" footer="0.118110236220472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3"/>
  <sheetViews>
    <sheetView topLeftCell="A43" zoomScaleNormal="100" workbookViewId="0">
      <selection activeCell="F31" sqref="F31"/>
    </sheetView>
  </sheetViews>
  <sheetFormatPr defaultRowHeight="12.75" x14ac:dyDescent="0.2"/>
  <cols>
    <col min="1" max="1" width="33.140625" customWidth="1"/>
    <col min="2" max="2" width="86.42578125" customWidth="1"/>
    <col min="3" max="3" width="19.5703125" style="279" customWidth="1"/>
    <col min="4" max="4" width="18.42578125" customWidth="1"/>
    <col min="5" max="5" width="17.85546875" customWidth="1"/>
    <col min="6" max="6" width="13.42578125" customWidth="1"/>
    <col min="7" max="7" width="10" bestFit="1" customWidth="1"/>
  </cols>
  <sheetData>
    <row r="1" spans="1:6" s="39" customFormat="1" ht="18.75" x14ac:dyDescent="0.3">
      <c r="C1" s="380" t="s">
        <v>312</v>
      </c>
      <c r="D1" s="380"/>
      <c r="E1" s="380"/>
    </row>
    <row r="2" spans="1:6" ht="18.75" x14ac:dyDescent="0.3">
      <c r="A2" s="39"/>
      <c r="B2" s="39"/>
      <c r="C2" s="380" t="s">
        <v>282</v>
      </c>
      <c r="D2" s="380"/>
      <c r="E2" s="380"/>
      <c r="F2" s="39"/>
    </row>
    <row r="3" spans="1:6" ht="18.75" x14ac:dyDescent="0.3">
      <c r="A3" s="39"/>
      <c r="B3" s="39"/>
      <c r="C3" s="380" t="s">
        <v>283</v>
      </c>
      <c r="D3" s="380"/>
      <c r="E3" s="380"/>
      <c r="F3" s="39"/>
    </row>
    <row r="4" spans="1:6" ht="18.75" x14ac:dyDescent="0.3">
      <c r="A4" s="39"/>
      <c r="B4" s="39"/>
      <c r="C4" s="380" t="s">
        <v>300</v>
      </c>
      <c r="D4" s="380"/>
      <c r="E4" s="380"/>
      <c r="F4" s="39"/>
    </row>
    <row r="5" spans="1:6" ht="18.75" x14ac:dyDescent="0.3">
      <c r="A5" s="39"/>
      <c r="B5" s="39"/>
      <c r="C5" s="380" t="s">
        <v>228</v>
      </c>
      <c r="D5" s="380"/>
      <c r="E5" s="380"/>
      <c r="F5" s="39"/>
    </row>
    <row r="6" spans="1:6" ht="18.75" x14ac:dyDescent="0.3">
      <c r="A6" s="39"/>
      <c r="B6" s="39"/>
      <c r="C6" s="380" t="s">
        <v>236</v>
      </c>
      <c r="D6" s="380"/>
      <c r="E6" s="380"/>
      <c r="F6" s="39"/>
    </row>
    <row r="7" spans="1:6" ht="18.75" x14ac:dyDescent="0.3">
      <c r="A7" s="39"/>
      <c r="B7" s="39"/>
      <c r="C7" s="380" t="s">
        <v>237</v>
      </c>
      <c r="D7" s="380"/>
      <c r="E7" s="380"/>
      <c r="F7" s="39"/>
    </row>
    <row r="8" spans="1:6" ht="18.75" x14ac:dyDescent="0.3">
      <c r="A8" s="39"/>
      <c r="B8" s="39"/>
      <c r="C8" s="380" t="s">
        <v>238</v>
      </c>
      <c r="D8" s="380"/>
      <c r="E8" s="380"/>
      <c r="F8" s="39"/>
    </row>
    <row r="9" spans="1:6" ht="18.75" x14ac:dyDescent="0.3">
      <c r="A9" s="39" t="s">
        <v>4</v>
      </c>
      <c r="C9" s="380" t="s">
        <v>313</v>
      </c>
      <c r="D9" s="380"/>
      <c r="E9" s="380"/>
      <c r="F9" s="113"/>
    </row>
    <row r="10" spans="1:6" ht="18.75" x14ac:dyDescent="0.3">
      <c r="A10" s="38"/>
      <c r="B10" s="39"/>
      <c r="C10" s="381" t="s">
        <v>370</v>
      </c>
      <c r="D10" s="381"/>
      <c r="E10" s="381"/>
      <c r="F10" s="113"/>
    </row>
    <row r="11" spans="1:6" ht="18.75" x14ac:dyDescent="0.3">
      <c r="A11" s="32"/>
      <c r="B11" s="32"/>
      <c r="C11" s="381"/>
      <c r="D11" s="381"/>
      <c r="E11" s="381"/>
    </row>
    <row r="12" spans="1:6" x14ac:dyDescent="0.2">
      <c r="A12" s="32"/>
      <c r="B12" s="32"/>
      <c r="C12" s="240"/>
    </row>
    <row r="13" spans="1:6" x14ac:dyDescent="0.2">
      <c r="A13" s="32"/>
      <c r="B13" s="32"/>
      <c r="C13" s="240"/>
    </row>
    <row r="14" spans="1:6" x14ac:dyDescent="0.2">
      <c r="A14" s="32"/>
      <c r="B14" s="32"/>
      <c r="C14" s="240"/>
    </row>
    <row r="15" spans="1:6" s="1" customFormat="1" ht="18.75" x14ac:dyDescent="0.3">
      <c r="A15" s="391" t="s">
        <v>315</v>
      </c>
      <c r="B15" s="391"/>
      <c r="C15" s="391"/>
      <c r="D15" s="391"/>
      <c r="E15" s="391"/>
    </row>
    <row r="16" spans="1:6" s="1" customFormat="1" ht="18.75" x14ac:dyDescent="0.3">
      <c r="A16" s="391" t="s">
        <v>284</v>
      </c>
      <c r="B16" s="391"/>
      <c r="C16" s="391"/>
      <c r="D16" s="391"/>
      <c r="E16" s="391"/>
    </row>
    <row r="17" spans="1:7" s="1" customFormat="1" ht="15.75" customHeight="1" x14ac:dyDescent="0.2">
      <c r="A17" s="32"/>
      <c r="B17" s="32"/>
      <c r="C17" s="240"/>
      <c r="D17" s="32"/>
      <c r="E17" s="32"/>
    </row>
    <row r="18" spans="1:7" ht="12.75" customHeight="1" x14ac:dyDescent="0.2">
      <c r="A18" s="383" t="s">
        <v>8</v>
      </c>
      <c r="B18" s="385" t="s">
        <v>9</v>
      </c>
      <c r="C18" s="387" t="s">
        <v>47</v>
      </c>
      <c r="D18" s="389" t="s">
        <v>240</v>
      </c>
      <c r="E18" s="389" t="s">
        <v>286</v>
      </c>
    </row>
    <row r="19" spans="1:7" ht="27" customHeight="1" x14ac:dyDescent="0.2">
      <c r="A19" s="384"/>
      <c r="B19" s="386"/>
      <c r="C19" s="388"/>
      <c r="D19" s="390"/>
      <c r="E19" s="390"/>
    </row>
    <row r="20" spans="1:7" ht="27.75" customHeight="1" x14ac:dyDescent="0.25">
      <c r="A20" s="125" t="s">
        <v>10</v>
      </c>
      <c r="B20" s="40" t="s">
        <v>11</v>
      </c>
      <c r="C20" s="278">
        <f>C21+C31</f>
        <v>4522</v>
      </c>
      <c r="D20" s="42">
        <f>+D21+D31</f>
        <v>3314.5</v>
      </c>
      <c r="E20" s="41">
        <f>E21+E31</f>
        <v>3402.7000000000003</v>
      </c>
      <c r="F20" s="29"/>
      <c r="G20" s="29"/>
    </row>
    <row r="21" spans="1:7" ht="38.25" customHeight="1" x14ac:dyDescent="0.25">
      <c r="A21" s="125"/>
      <c r="B21" s="40" t="s">
        <v>285</v>
      </c>
      <c r="C21" s="278">
        <f>C23+C24+C26+C29</f>
        <v>3487.6</v>
      </c>
      <c r="D21" s="42">
        <f>D22+D24+D26+D29</f>
        <v>2724.1</v>
      </c>
      <c r="E21" s="41">
        <f>E22+E24+E26+E29</f>
        <v>2812.3</v>
      </c>
      <c r="F21" s="29"/>
      <c r="G21" s="29"/>
    </row>
    <row r="22" spans="1:7" ht="25.5" customHeight="1" x14ac:dyDescent="0.2">
      <c r="A22" s="43" t="s">
        <v>12</v>
      </c>
      <c r="B22" s="43" t="s">
        <v>13</v>
      </c>
      <c r="C22" s="278">
        <f>C23</f>
        <v>442.2</v>
      </c>
      <c r="D22" s="44">
        <f>D23</f>
        <v>448.5</v>
      </c>
      <c r="E22" s="41">
        <f>E23</f>
        <v>471</v>
      </c>
    </row>
    <row r="23" spans="1:7" s="3" customFormat="1" ht="22.5" customHeight="1" x14ac:dyDescent="0.25">
      <c r="A23" s="116" t="s">
        <v>14</v>
      </c>
      <c r="B23" s="116" t="s">
        <v>292</v>
      </c>
      <c r="C23" s="122">
        <v>442.2</v>
      </c>
      <c r="D23" s="118">
        <v>448.5</v>
      </c>
      <c r="E23" s="117">
        <v>471</v>
      </c>
      <c r="F23" s="14"/>
    </row>
    <row r="24" spans="1:7" s="2" customFormat="1" ht="39" customHeight="1" x14ac:dyDescent="0.25">
      <c r="A24" s="43" t="s">
        <v>15</v>
      </c>
      <c r="B24" s="128" t="s">
        <v>16</v>
      </c>
      <c r="C24" s="278">
        <f>C25</f>
        <v>1849.4</v>
      </c>
      <c r="D24" s="44">
        <f>D25</f>
        <v>1586.6</v>
      </c>
      <c r="E24" s="41">
        <f>E25</f>
        <v>1645.3</v>
      </c>
      <c r="F24" s="6"/>
    </row>
    <row r="25" spans="1:7" ht="31.5" x14ac:dyDescent="0.2">
      <c r="A25" s="116" t="s">
        <v>288</v>
      </c>
      <c r="B25" s="119" t="s">
        <v>287</v>
      </c>
      <c r="C25" s="122">
        <v>1849.4</v>
      </c>
      <c r="D25" s="120">
        <v>1586.6</v>
      </c>
      <c r="E25" s="117">
        <v>1645.3</v>
      </c>
    </row>
    <row r="26" spans="1:7" ht="15.75" x14ac:dyDescent="0.2">
      <c r="A26" s="43" t="s">
        <v>17</v>
      </c>
      <c r="B26" s="43" t="s">
        <v>18</v>
      </c>
      <c r="C26" s="278">
        <f>C27+C28</f>
        <v>1196</v>
      </c>
      <c r="D26" s="44">
        <f>D27+D28</f>
        <v>688</v>
      </c>
      <c r="E26" s="41">
        <f>E27+E28</f>
        <v>695</v>
      </c>
    </row>
    <row r="27" spans="1:7" s="1" customFormat="1" ht="31.5" x14ac:dyDescent="0.2">
      <c r="A27" s="116" t="s">
        <v>19</v>
      </c>
      <c r="B27" s="116" t="s">
        <v>291</v>
      </c>
      <c r="C27" s="122">
        <v>788</v>
      </c>
      <c r="D27" s="118">
        <v>75</v>
      </c>
      <c r="E27" s="117">
        <v>76</v>
      </c>
    </row>
    <row r="28" spans="1:7" s="115" customFormat="1" ht="15.75" x14ac:dyDescent="0.2">
      <c r="A28" s="121" t="s">
        <v>289</v>
      </c>
      <c r="B28" s="121" t="s">
        <v>290</v>
      </c>
      <c r="C28" s="122">
        <v>408</v>
      </c>
      <c r="D28" s="123">
        <v>613</v>
      </c>
      <c r="E28" s="122">
        <v>619</v>
      </c>
    </row>
    <row r="29" spans="1:7" s="1" customFormat="1" ht="15.75" x14ac:dyDescent="0.2">
      <c r="A29" s="43" t="s">
        <v>20</v>
      </c>
      <c r="B29" s="43" t="s">
        <v>21</v>
      </c>
      <c r="C29" s="278">
        <f>C30</f>
        <v>0</v>
      </c>
      <c r="D29" s="44">
        <f>D30</f>
        <v>1</v>
      </c>
      <c r="E29" s="41">
        <f>E30</f>
        <v>1</v>
      </c>
    </row>
    <row r="30" spans="1:7" s="1" customFormat="1" ht="47.25" x14ac:dyDescent="0.2">
      <c r="A30" s="121" t="s">
        <v>22</v>
      </c>
      <c r="B30" s="116" t="s">
        <v>23</v>
      </c>
      <c r="C30" s="122">
        <v>0</v>
      </c>
      <c r="D30" s="120">
        <v>1</v>
      </c>
      <c r="E30" s="117">
        <v>1</v>
      </c>
      <c r="F30" s="276">
        <f>C21+C40+C41+C49+C50+C51+C52+C53</f>
        <v>13233.199999999999</v>
      </c>
    </row>
    <row r="31" spans="1:7" s="1" customFormat="1" ht="15.75" x14ac:dyDescent="0.2">
      <c r="A31" s="126"/>
      <c r="B31" s="43" t="s">
        <v>271</v>
      </c>
      <c r="C31" s="278">
        <f>C32+C37+C35</f>
        <v>1034.4000000000001</v>
      </c>
      <c r="D31" s="127">
        <f>D32+D37+D35</f>
        <v>590.4</v>
      </c>
      <c r="E31" s="41">
        <f>E32+E37+E35</f>
        <v>590.4</v>
      </c>
    </row>
    <row r="32" spans="1:7" s="1" customFormat="1" ht="31.5" x14ac:dyDescent="0.2">
      <c r="A32" s="126" t="s">
        <v>24</v>
      </c>
      <c r="B32" s="40" t="s">
        <v>25</v>
      </c>
      <c r="C32" s="278">
        <f>C33+C34</f>
        <v>619.4</v>
      </c>
      <c r="D32" s="42">
        <f>D33+D34</f>
        <v>584.4</v>
      </c>
      <c r="E32" s="41">
        <f>E33+E34</f>
        <v>584.4</v>
      </c>
    </row>
    <row r="33" spans="1:6" s="1" customFormat="1" ht="31.5" x14ac:dyDescent="0.2">
      <c r="A33" s="121" t="s">
        <v>26</v>
      </c>
      <c r="B33" s="116" t="s">
        <v>27</v>
      </c>
      <c r="C33" s="122">
        <v>434.4</v>
      </c>
      <c r="D33" s="118">
        <v>434.4</v>
      </c>
      <c r="E33" s="117">
        <v>434.4</v>
      </c>
    </row>
    <row r="34" spans="1:6" s="1" customFormat="1" ht="78.75" x14ac:dyDescent="0.2">
      <c r="A34" s="121" t="s">
        <v>28</v>
      </c>
      <c r="B34" s="116" t="s">
        <v>29</v>
      </c>
      <c r="C34" s="122">
        <v>185</v>
      </c>
      <c r="D34" s="118">
        <v>150</v>
      </c>
      <c r="E34" s="117">
        <v>150</v>
      </c>
    </row>
    <row r="35" spans="1:6" s="4" customFormat="1" ht="31.5" x14ac:dyDescent="0.2">
      <c r="A35" s="126" t="s">
        <v>30</v>
      </c>
      <c r="B35" s="40" t="s">
        <v>31</v>
      </c>
      <c r="C35" s="278">
        <f>C36</f>
        <v>409</v>
      </c>
      <c r="D35" s="42">
        <f>D36</f>
        <v>0</v>
      </c>
      <c r="E35" s="41">
        <f>E36</f>
        <v>0</v>
      </c>
    </row>
    <row r="36" spans="1:6" s="2" customFormat="1" ht="15.75" x14ac:dyDescent="0.25">
      <c r="A36" s="121" t="s">
        <v>32</v>
      </c>
      <c r="B36" s="116" t="s">
        <v>33</v>
      </c>
      <c r="C36" s="122">
        <v>409</v>
      </c>
      <c r="D36" s="373">
        <v>0</v>
      </c>
      <c r="E36" s="117">
        <v>0</v>
      </c>
    </row>
    <row r="37" spans="1:6" s="1" customFormat="1" ht="15.75" x14ac:dyDescent="0.2">
      <c r="A37" s="126" t="s">
        <v>34</v>
      </c>
      <c r="B37" s="43" t="s">
        <v>35</v>
      </c>
      <c r="C37" s="278">
        <f>C38</f>
        <v>6</v>
      </c>
      <c r="D37" s="44">
        <f>D38</f>
        <v>6</v>
      </c>
      <c r="E37" s="41">
        <f>E38</f>
        <v>6</v>
      </c>
    </row>
    <row r="38" spans="1:6" s="124" customFormat="1" ht="15.75" x14ac:dyDescent="0.2">
      <c r="A38" s="121" t="s">
        <v>36</v>
      </c>
      <c r="B38" s="116" t="s">
        <v>37</v>
      </c>
      <c r="C38" s="122">
        <v>6</v>
      </c>
      <c r="D38" s="118">
        <v>6</v>
      </c>
      <c r="E38" s="117">
        <v>6</v>
      </c>
    </row>
    <row r="39" spans="1:6" ht="15.75" x14ac:dyDescent="0.2">
      <c r="A39" s="126" t="s">
        <v>38</v>
      </c>
      <c r="B39" s="43" t="s">
        <v>39</v>
      </c>
      <c r="C39" s="278">
        <f>SUM(C40:C53)</f>
        <v>12821.399999999998</v>
      </c>
      <c r="D39" s="44">
        <f>D40+D41+D42+D45+D46+D47</f>
        <v>8841.8000000000011</v>
      </c>
      <c r="E39" s="41">
        <f>E40+E41+E42+E47+E45</f>
        <v>8560.1</v>
      </c>
    </row>
    <row r="40" spans="1:6" s="1" customFormat="1" ht="31.5" x14ac:dyDescent="0.2">
      <c r="A40" s="121" t="s">
        <v>273</v>
      </c>
      <c r="B40" s="116" t="s">
        <v>40</v>
      </c>
      <c r="C40" s="122">
        <v>6351.4</v>
      </c>
      <c r="D40" s="118">
        <v>6605.9</v>
      </c>
      <c r="E40" s="117">
        <v>6853.6</v>
      </c>
      <c r="F40" s="276"/>
    </row>
    <row r="41" spans="1:6" s="1" customFormat="1" ht="31.5" x14ac:dyDescent="0.2">
      <c r="A41" s="121" t="s">
        <v>273</v>
      </c>
      <c r="B41" s="116" t="s">
        <v>41</v>
      </c>
      <c r="C41" s="122">
        <v>1270.9000000000001</v>
      </c>
      <c r="D41" s="118">
        <v>1266.8</v>
      </c>
      <c r="E41" s="117">
        <v>1266</v>
      </c>
      <c r="F41" s="277"/>
    </row>
    <row r="42" spans="1:6" s="1" customFormat="1" ht="31.5" x14ac:dyDescent="0.25">
      <c r="A42" s="121" t="s">
        <v>42</v>
      </c>
      <c r="B42" s="116" t="s">
        <v>43</v>
      </c>
      <c r="C42" s="122">
        <v>3.5</v>
      </c>
      <c r="D42" s="129"/>
      <c r="E42" s="129"/>
      <c r="F42" s="9"/>
    </row>
    <row r="43" spans="1:6" s="1" customFormat="1" ht="22.5" customHeight="1" x14ac:dyDescent="0.25">
      <c r="A43" s="121" t="s">
        <v>48</v>
      </c>
      <c r="B43" s="116" t="s">
        <v>49</v>
      </c>
      <c r="C43" s="122">
        <v>514.1</v>
      </c>
      <c r="D43" s="129"/>
      <c r="E43" s="129"/>
      <c r="F43" s="9"/>
    </row>
    <row r="44" spans="1:6" s="1" customFormat="1" ht="23.25" customHeight="1" x14ac:dyDescent="0.25">
      <c r="A44" s="121" t="s">
        <v>48</v>
      </c>
      <c r="B44" s="116" t="s">
        <v>50</v>
      </c>
      <c r="C44" s="122">
        <v>1050.4000000000001</v>
      </c>
      <c r="D44" s="129"/>
      <c r="E44" s="129"/>
      <c r="F44" s="9"/>
    </row>
    <row r="45" spans="1:6" s="1" customFormat="1" ht="21" customHeight="1" x14ac:dyDescent="0.25">
      <c r="A45" s="121" t="s">
        <v>48</v>
      </c>
      <c r="B45" s="116" t="s">
        <v>51</v>
      </c>
      <c r="C45" s="122">
        <v>351.8</v>
      </c>
      <c r="D45" s="129">
        <v>266.2</v>
      </c>
      <c r="E45" s="129">
        <v>266.2</v>
      </c>
      <c r="F45" s="9"/>
    </row>
    <row r="46" spans="1:6" s="1" customFormat="1" ht="31.5" x14ac:dyDescent="0.25">
      <c r="A46" s="121" t="s">
        <v>48</v>
      </c>
      <c r="B46" s="116" t="s">
        <v>328</v>
      </c>
      <c r="C46" s="122"/>
      <c r="D46" s="129">
        <v>534.20000000000005</v>
      </c>
      <c r="E46" s="129"/>
      <c r="F46" s="9"/>
    </row>
    <row r="47" spans="1:6" s="1" customFormat="1" ht="36" customHeight="1" x14ac:dyDescent="0.2">
      <c r="A47" s="121" t="s">
        <v>44</v>
      </c>
      <c r="B47" s="116" t="s">
        <v>45</v>
      </c>
      <c r="C47" s="122">
        <v>161.69999999999999</v>
      </c>
      <c r="D47" s="129">
        <v>168.7</v>
      </c>
      <c r="E47" s="129">
        <v>174.3</v>
      </c>
      <c r="F47" s="276"/>
    </row>
    <row r="48" spans="1:6" s="1" customFormat="1" ht="35.25" customHeight="1" x14ac:dyDescent="0.2">
      <c r="A48" s="121" t="s">
        <v>48</v>
      </c>
      <c r="B48" s="116" t="s">
        <v>326</v>
      </c>
      <c r="C48" s="122">
        <v>994.3</v>
      </c>
      <c r="D48" s="129"/>
      <c r="E48" s="129"/>
    </row>
    <row r="49" spans="1:7" s="1" customFormat="1" ht="35.25" customHeight="1" x14ac:dyDescent="0.2">
      <c r="A49" s="121" t="s">
        <v>192</v>
      </c>
      <c r="B49" s="116" t="s">
        <v>327</v>
      </c>
      <c r="C49" s="122">
        <v>40</v>
      </c>
      <c r="D49" s="129"/>
      <c r="E49" s="129"/>
    </row>
    <row r="50" spans="1:7" s="1" customFormat="1" ht="36.75" customHeight="1" x14ac:dyDescent="0.2">
      <c r="A50" s="121" t="s">
        <v>192</v>
      </c>
      <c r="B50" s="116" t="s">
        <v>272</v>
      </c>
      <c r="C50" s="122">
        <v>20</v>
      </c>
      <c r="D50" s="129"/>
      <c r="E50" s="129"/>
    </row>
    <row r="51" spans="1:7" s="1" customFormat="1" ht="47.25" x14ac:dyDescent="0.2">
      <c r="A51" s="121" t="s">
        <v>192</v>
      </c>
      <c r="B51" s="116" t="s">
        <v>354</v>
      </c>
      <c r="C51" s="122">
        <v>27.5</v>
      </c>
      <c r="D51" s="129"/>
      <c r="E51" s="129"/>
    </row>
    <row r="52" spans="1:7" s="1" customFormat="1" ht="47.25" x14ac:dyDescent="0.2">
      <c r="A52" s="121" t="s">
        <v>192</v>
      </c>
      <c r="B52" s="116" t="s">
        <v>355</v>
      </c>
      <c r="C52" s="122">
        <v>1763.8</v>
      </c>
      <c r="D52" s="129"/>
      <c r="E52" s="129"/>
    </row>
    <row r="53" spans="1:7" s="1" customFormat="1" ht="31.5" x14ac:dyDescent="0.2">
      <c r="A53" s="121" t="s">
        <v>192</v>
      </c>
      <c r="B53" s="116" t="s">
        <v>367</v>
      </c>
      <c r="C53" s="122">
        <v>272</v>
      </c>
      <c r="D53" s="129"/>
      <c r="E53" s="129"/>
    </row>
    <row r="54" spans="1:7" s="1" customFormat="1" ht="15.75" x14ac:dyDescent="0.2">
      <c r="A54" s="43"/>
      <c r="B54" s="45" t="s">
        <v>46</v>
      </c>
      <c r="C54" s="61">
        <f>C20+C39</f>
        <v>17343.399999999998</v>
      </c>
      <c r="D54" s="130">
        <f>D39+D20</f>
        <v>12156.300000000001</v>
      </c>
      <c r="E54" s="61">
        <f>E20+E39</f>
        <v>11962.800000000001</v>
      </c>
    </row>
    <row r="55" spans="1:7" s="1" customFormat="1" x14ac:dyDescent="0.2">
      <c r="A55"/>
      <c r="B55"/>
      <c r="C55" s="279"/>
      <c r="D55"/>
      <c r="E55"/>
      <c r="F55"/>
      <c r="G55"/>
    </row>
    <row r="56" spans="1:7" s="1" customFormat="1" x14ac:dyDescent="0.2">
      <c r="A56" s="112"/>
      <c r="B56"/>
      <c r="C56" s="279"/>
      <c r="D56"/>
      <c r="E56"/>
      <c r="F56"/>
      <c r="G56"/>
    </row>
    <row r="57" spans="1:7" s="1" customFormat="1" x14ac:dyDescent="0.2">
      <c r="A57"/>
      <c r="B57"/>
      <c r="C57" s="279"/>
      <c r="D57"/>
      <c r="E57"/>
      <c r="F57"/>
      <c r="G57"/>
    </row>
    <row r="58" spans="1:7" s="1" customFormat="1" x14ac:dyDescent="0.2">
      <c r="A58"/>
      <c r="B58"/>
      <c r="C58" s="279"/>
      <c r="D58"/>
      <c r="E58"/>
      <c r="F58"/>
      <c r="G58"/>
    </row>
    <row r="59" spans="1:7" s="1" customFormat="1" x14ac:dyDescent="0.2">
      <c r="A59"/>
      <c r="B59"/>
      <c r="C59" s="279"/>
      <c r="D59"/>
      <c r="E59"/>
      <c r="F59"/>
      <c r="G59"/>
    </row>
    <row r="60" spans="1:7" s="1" customFormat="1" x14ac:dyDescent="0.2">
      <c r="A60"/>
      <c r="B60"/>
      <c r="C60" s="279"/>
      <c r="D60"/>
      <c r="E60"/>
      <c r="F60"/>
      <c r="G60"/>
    </row>
    <row r="61" spans="1:7" s="1" customFormat="1" x14ac:dyDescent="0.2">
      <c r="A61"/>
      <c r="B61"/>
      <c r="C61" s="279"/>
      <c r="D61"/>
      <c r="E61"/>
      <c r="F61"/>
      <c r="G61"/>
    </row>
    <row r="62" spans="1:7" s="1" customFormat="1" x14ac:dyDescent="0.2">
      <c r="A62"/>
      <c r="B62"/>
      <c r="C62" s="279"/>
      <c r="D62"/>
      <c r="E62"/>
      <c r="F62"/>
      <c r="G62"/>
    </row>
    <row r="63" spans="1:7" s="1" customFormat="1" x14ac:dyDescent="0.2">
      <c r="A63"/>
      <c r="B63"/>
      <c r="C63" s="279"/>
      <c r="D63"/>
      <c r="E63"/>
      <c r="F63"/>
      <c r="G63"/>
    </row>
    <row r="64" spans="1:7" s="1" customFormat="1" x14ac:dyDescent="0.2">
      <c r="A64"/>
      <c r="B64"/>
      <c r="C64" s="279"/>
      <c r="D64"/>
      <c r="E64"/>
      <c r="F64"/>
      <c r="G64"/>
    </row>
    <row r="65" spans="1:7" s="1" customFormat="1" x14ac:dyDescent="0.2">
      <c r="A65"/>
      <c r="B65"/>
      <c r="C65" s="279"/>
      <c r="D65"/>
      <c r="E65"/>
      <c r="F65"/>
      <c r="G65"/>
    </row>
    <row r="66" spans="1:7" s="1" customFormat="1" x14ac:dyDescent="0.2">
      <c r="A66"/>
      <c r="B66"/>
      <c r="C66" s="279"/>
      <c r="D66"/>
      <c r="E66"/>
      <c r="F66"/>
      <c r="G66"/>
    </row>
    <row r="67" spans="1:7" s="1" customFormat="1" x14ac:dyDescent="0.2">
      <c r="A67"/>
      <c r="B67"/>
      <c r="C67" s="279"/>
      <c r="D67"/>
      <c r="E67"/>
      <c r="F67"/>
      <c r="G67"/>
    </row>
    <row r="68" spans="1:7" s="1" customFormat="1" x14ac:dyDescent="0.2">
      <c r="A68"/>
      <c r="B68"/>
      <c r="C68" s="279"/>
      <c r="D68"/>
      <c r="E68"/>
      <c r="F68"/>
      <c r="G68"/>
    </row>
    <row r="69" spans="1:7" s="1" customFormat="1" x14ac:dyDescent="0.2">
      <c r="A69"/>
      <c r="B69"/>
      <c r="C69" s="279"/>
      <c r="D69"/>
      <c r="E69"/>
      <c r="F69"/>
      <c r="G69"/>
    </row>
    <row r="70" spans="1:7" s="1" customFormat="1" x14ac:dyDescent="0.2">
      <c r="A70"/>
      <c r="B70"/>
      <c r="C70" s="279"/>
      <c r="D70"/>
      <c r="E70"/>
      <c r="F70"/>
      <c r="G70"/>
    </row>
    <row r="71" spans="1:7" s="1" customFormat="1" x14ac:dyDescent="0.2">
      <c r="A71"/>
      <c r="B71"/>
      <c r="C71" s="279"/>
      <c r="D71"/>
      <c r="E71"/>
      <c r="F71"/>
      <c r="G71"/>
    </row>
    <row r="72" spans="1:7" s="1" customFormat="1" x14ac:dyDescent="0.2">
      <c r="A72"/>
      <c r="B72"/>
      <c r="C72" s="279"/>
      <c r="D72"/>
      <c r="E72"/>
      <c r="F72"/>
      <c r="G72"/>
    </row>
    <row r="73" spans="1:7" s="1" customFormat="1" x14ac:dyDescent="0.2">
      <c r="A73"/>
      <c r="B73"/>
      <c r="C73" s="279"/>
      <c r="D73"/>
      <c r="E73"/>
      <c r="F73"/>
      <c r="G73"/>
    </row>
    <row r="74" spans="1:7" s="1" customFormat="1" x14ac:dyDescent="0.2">
      <c r="A74"/>
      <c r="B74"/>
      <c r="C74" s="279"/>
      <c r="D74"/>
      <c r="E74"/>
      <c r="F74"/>
      <c r="G74"/>
    </row>
    <row r="75" spans="1:7" s="1" customFormat="1" x14ac:dyDescent="0.2">
      <c r="A75"/>
      <c r="B75"/>
      <c r="C75" s="279"/>
      <c r="D75"/>
      <c r="E75"/>
      <c r="F75"/>
      <c r="G75"/>
    </row>
    <row r="76" spans="1:7" s="1" customFormat="1" x14ac:dyDescent="0.2">
      <c r="A76"/>
      <c r="B76"/>
      <c r="C76" s="279"/>
      <c r="D76"/>
      <c r="E76"/>
      <c r="F76"/>
      <c r="G76"/>
    </row>
    <row r="77" spans="1:7" s="1" customFormat="1" x14ac:dyDescent="0.2">
      <c r="A77"/>
      <c r="B77"/>
      <c r="C77" s="279"/>
      <c r="D77"/>
      <c r="E77"/>
      <c r="F77"/>
      <c r="G77"/>
    </row>
    <row r="78" spans="1:7" s="1" customFormat="1" x14ac:dyDescent="0.2">
      <c r="A78"/>
      <c r="B78"/>
      <c r="C78" s="279"/>
      <c r="D78"/>
      <c r="E78"/>
      <c r="F78"/>
      <c r="G78"/>
    </row>
    <row r="79" spans="1:7" s="1" customFormat="1" x14ac:dyDescent="0.2">
      <c r="A79"/>
      <c r="B79"/>
      <c r="C79" s="279"/>
      <c r="D79"/>
      <c r="E79"/>
      <c r="F79"/>
      <c r="G79"/>
    </row>
    <row r="80" spans="1:7" s="1" customFormat="1" x14ac:dyDescent="0.2">
      <c r="A80"/>
      <c r="B80"/>
      <c r="C80" s="279"/>
      <c r="D80"/>
      <c r="E80"/>
      <c r="F80"/>
      <c r="G80"/>
    </row>
    <row r="81" spans="1:7" s="1" customFormat="1" x14ac:dyDescent="0.2">
      <c r="A81"/>
      <c r="B81"/>
      <c r="C81" s="279"/>
      <c r="D81"/>
      <c r="E81"/>
      <c r="F81"/>
      <c r="G81"/>
    </row>
    <row r="82" spans="1:7" s="1" customFormat="1" x14ac:dyDescent="0.2">
      <c r="A82"/>
      <c r="B82"/>
      <c r="C82" s="279"/>
      <c r="D82"/>
      <c r="E82"/>
      <c r="F82"/>
      <c r="G82"/>
    </row>
    <row r="83" spans="1:7" s="1" customFormat="1" x14ac:dyDescent="0.2">
      <c r="A83"/>
      <c r="B83"/>
      <c r="C83" s="279"/>
      <c r="D83"/>
      <c r="E83"/>
      <c r="F83"/>
      <c r="G83"/>
    </row>
    <row r="84" spans="1:7" s="1" customFormat="1" x14ac:dyDescent="0.2">
      <c r="A84"/>
      <c r="B84"/>
      <c r="C84" s="279"/>
      <c r="D84"/>
      <c r="E84"/>
      <c r="F84"/>
      <c r="G84"/>
    </row>
    <row r="85" spans="1:7" s="1" customFormat="1" x14ac:dyDescent="0.2">
      <c r="A85"/>
      <c r="B85"/>
      <c r="C85" s="279"/>
      <c r="D85"/>
      <c r="E85"/>
      <c r="F85"/>
      <c r="G85"/>
    </row>
    <row r="86" spans="1:7" s="1" customFormat="1" x14ac:dyDescent="0.2">
      <c r="A86"/>
      <c r="B86"/>
      <c r="C86" s="279"/>
      <c r="D86"/>
      <c r="E86"/>
      <c r="F86"/>
      <c r="G86"/>
    </row>
    <row r="87" spans="1:7" s="1" customFormat="1" x14ac:dyDescent="0.2">
      <c r="A87"/>
      <c r="B87"/>
      <c r="C87" s="279"/>
      <c r="D87"/>
      <c r="E87"/>
      <c r="F87"/>
      <c r="G87"/>
    </row>
    <row r="88" spans="1:7" s="1" customFormat="1" x14ac:dyDescent="0.2">
      <c r="A88"/>
      <c r="B88"/>
      <c r="C88" s="279"/>
      <c r="D88"/>
      <c r="E88"/>
      <c r="F88"/>
      <c r="G88"/>
    </row>
    <row r="89" spans="1:7" s="1" customFormat="1" x14ac:dyDescent="0.2">
      <c r="A89"/>
      <c r="B89"/>
      <c r="C89" s="279"/>
      <c r="D89"/>
      <c r="E89"/>
      <c r="F89"/>
      <c r="G89"/>
    </row>
    <row r="90" spans="1:7" s="1" customFormat="1" x14ac:dyDescent="0.2">
      <c r="A90"/>
      <c r="B90"/>
      <c r="C90" s="279"/>
      <c r="D90"/>
      <c r="E90"/>
      <c r="F90"/>
      <c r="G90"/>
    </row>
    <row r="91" spans="1:7" s="1" customFormat="1" x14ac:dyDescent="0.2">
      <c r="A91"/>
      <c r="B91"/>
      <c r="C91" s="279"/>
      <c r="D91"/>
      <c r="E91"/>
      <c r="F91"/>
      <c r="G91"/>
    </row>
    <row r="92" spans="1:7" s="1" customFormat="1" x14ac:dyDescent="0.2">
      <c r="A92"/>
      <c r="B92"/>
      <c r="C92" s="279"/>
      <c r="D92"/>
      <c r="E92"/>
      <c r="F92"/>
      <c r="G92"/>
    </row>
    <row r="93" spans="1:7" s="1" customFormat="1" x14ac:dyDescent="0.2">
      <c r="A93"/>
      <c r="B93"/>
      <c r="C93" s="279"/>
      <c r="D93"/>
      <c r="E93"/>
      <c r="F93"/>
      <c r="G93"/>
    </row>
    <row r="94" spans="1:7" s="1" customFormat="1" x14ac:dyDescent="0.2">
      <c r="A94"/>
      <c r="B94"/>
      <c r="C94" s="279"/>
      <c r="D94"/>
      <c r="E94"/>
      <c r="F94"/>
      <c r="G94"/>
    </row>
    <row r="95" spans="1:7" s="1" customFormat="1" x14ac:dyDescent="0.2">
      <c r="A95"/>
      <c r="B95"/>
      <c r="C95" s="279"/>
      <c r="D95"/>
      <c r="E95"/>
      <c r="F95"/>
      <c r="G95"/>
    </row>
    <row r="96" spans="1:7" s="1" customFormat="1" x14ac:dyDescent="0.2">
      <c r="A96"/>
      <c r="B96"/>
      <c r="C96" s="279"/>
      <c r="D96"/>
      <c r="E96"/>
      <c r="F96"/>
      <c r="G96"/>
    </row>
    <row r="97" spans="1:7" s="1" customFormat="1" x14ac:dyDescent="0.2">
      <c r="A97"/>
      <c r="B97"/>
      <c r="C97" s="279"/>
      <c r="D97"/>
      <c r="E97"/>
      <c r="F97"/>
      <c r="G97"/>
    </row>
    <row r="98" spans="1:7" s="1" customFormat="1" x14ac:dyDescent="0.2">
      <c r="A98"/>
      <c r="B98"/>
      <c r="C98" s="279"/>
      <c r="D98"/>
      <c r="E98"/>
      <c r="F98"/>
      <c r="G98"/>
    </row>
    <row r="99" spans="1:7" s="1" customFormat="1" x14ac:dyDescent="0.2">
      <c r="A99"/>
      <c r="B99"/>
      <c r="C99" s="279"/>
      <c r="D99"/>
      <c r="E99"/>
      <c r="F99"/>
      <c r="G99"/>
    </row>
    <row r="100" spans="1:7" s="1" customFormat="1" x14ac:dyDescent="0.2">
      <c r="A100"/>
      <c r="B100"/>
      <c r="C100" s="279"/>
      <c r="D100"/>
      <c r="E100"/>
      <c r="F100"/>
      <c r="G100"/>
    </row>
    <row r="101" spans="1:7" s="1" customFormat="1" x14ac:dyDescent="0.2">
      <c r="A101"/>
      <c r="B101"/>
      <c r="C101" s="279"/>
      <c r="D101"/>
      <c r="E101"/>
      <c r="F101"/>
      <c r="G101"/>
    </row>
    <row r="102" spans="1:7" s="1" customFormat="1" x14ac:dyDescent="0.2">
      <c r="A102"/>
      <c r="B102"/>
      <c r="C102" s="279"/>
      <c r="D102"/>
      <c r="E102"/>
      <c r="F102"/>
      <c r="G102"/>
    </row>
    <row r="103" spans="1:7" s="1" customFormat="1" x14ac:dyDescent="0.2">
      <c r="A103"/>
      <c r="B103"/>
      <c r="C103" s="279"/>
      <c r="D103"/>
      <c r="E103"/>
      <c r="F103"/>
      <c r="G103"/>
    </row>
    <row r="104" spans="1:7" s="1" customFormat="1" x14ac:dyDescent="0.2">
      <c r="A104"/>
      <c r="B104"/>
      <c r="C104" s="279"/>
      <c r="D104"/>
      <c r="E104"/>
      <c r="F104"/>
      <c r="G104"/>
    </row>
    <row r="105" spans="1:7" s="1" customFormat="1" x14ac:dyDescent="0.2">
      <c r="A105"/>
      <c r="B105"/>
      <c r="C105" s="279"/>
      <c r="D105"/>
      <c r="E105"/>
      <c r="F105"/>
      <c r="G105"/>
    </row>
    <row r="106" spans="1:7" s="1" customFormat="1" x14ac:dyDescent="0.2">
      <c r="A106"/>
      <c r="B106"/>
      <c r="C106" s="279"/>
      <c r="D106"/>
      <c r="E106"/>
      <c r="F106"/>
      <c r="G106"/>
    </row>
    <row r="107" spans="1:7" s="1" customFormat="1" x14ac:dyDescent="0.2">
      <c r="A107"/>
      <c r="B107"/>
      <c r="C107" s="279"/>
      <c r="D107"/>
      <c r="E107"/>
      <c r="F107"/>
      <c r="G107"/>
    </row>
    <row r="108" spans="1:7" s="1" customFormat="1" x14ac:dyDescent="0.2">
      <c r="A108"/>
      <c r="B108"/>
      <c r="C108" s="279"/>
      <c r="D108"/>
      <c r="E108"/>
      <c r="F108"/>
      <c r="G108"/>
    </row>
    <row r="109" spans="1:7" s="1" customFormat="1" x14ac:dyDescent="0.2">
      <c r="A109"/>
      <c r="B109"/>
      <c r="C109" s="279"/>
      <c r="D109"/>
      <c r="E109"/>
      <c r="F109"/>
      <c r="G109"/>
    </row>
    <row r="110" spans="1:7" s="1" customFormat="1" x14ac:dyDescent="0.2">
      <c r="A110"/>
      <c r="B110"/>
      <c r="C110" s="279"/>
      <c r="D110"/>
      <c r="E110"/>
      <c r="F110"/>
      <c r="G110"/>
    </row>
    <row r="111" spans="1:7" s="1" customFormat="1" x14ac:dyDescent="0.2">
      <c r="A111"/>
      <c r="B111"/>
      <c r="C111" s="279"/>
      <c r="D111"/>
      <c r="E111"/>
      <c r="F111"/>
      <c r="G111"/>
    </row>
    <row r="112" spans="1:7" s="1" customFormat="1" x14ac:dyDescent="0.2">
      <c r="A112"/>
      <c r="B112"/>
      <c r="C112" s="279"/>
      <c r="D112"/>
      <c r="E112"/>
      <c r="F112"/>
      <c r="G112"/>
    </row>
    <row r="113" spans="1:7" s="1" customFormat="1" x14ac:dyDescent="0.2">
      <c r="A113"/>
      <c r="B113"/>
      <c r="C113" s="279"/>
      <c r="D113"/>
      <c r="E113"/>
      <c r="F113"/>
      <c r="G113"/>
    </row>
    <row r="114" spans="1:7" s="1" customFormat="1" x14ac:dyDescent="0.2">
      <c r="A114"/>
      <c r="B114"/>
      <c r="C114" s="279"/>
      <c r="D114"/>
      <c r="E114"/>
      <c r="F114"/>
      <c r="G114"/>
    </row>
    <row r="115" spans="1:7" s="1" customFormat="1" x14ac:dyDescent="0.2">
      <c r="A115"/>
      <c r="B115"/>
      <c r="C115" s="279"/>
      <c r="D115"/>
      <c r="E115"/>
      <c r="F115"/>
      <c r="G115"/>
    </row>
    <row r="116" spans="1:7" s="1" customFormat="1" x14ac:dyDescent="0.2">
      <c r="A116"/>
      <c r="B116"/>
      <c r="C116" s="279"/>
      <c r="D116"/>
      <c r="E116"/>
      <c r="F116"/>
      <c r="G116"/>
    </row>
    <row r="117" spans="1:7" s="1" customFormat="1" x14ac:dyDescent="0.2">
      <c r="A117"/>
      <c r="B117"/>
      <c r="C117" s="279"/>
      <c r="D117"/>
      <c r="E117"/>
      <c r="F117"/>
      <c r="G117"/>
    </row>
    <row r="118" spans="1:7" s="1" customFormat="1" x14ac:dyDescent="0.2">
      <c r="A118"/>
      <c r="B118"/>
      <c r="C118" s="279"/>
      <c r="D118"/>
      <c r="E118"/>
      <c r="F118"/>
      <c r="G118"/>
    </row>
    <row r="119" spans="1:7" s="1" customFormat="1" x14ac:dyDescent="0.2">
      <c r="A119"/>
      <c r="B119"/>
      <c r="C119" s="279"/>
      <c r="D119"/>
      <c r="E119"/>
      <c r="F119"/>
      <c r="G119"/>
    </row>
    <row r="120" spans="1:7" s="1" customFormat="1" x14ac:dyDescent="0.2">
      <c r="A120"/>
      <c r="B120"/>
      <c r="C120" s="279"/>
      <c r="D120"/>
      <c r="E120"/>
      <c r="F120"/>
      <c r="G120"/>
    </row>
    <row r="121" spans="1:7" s="1" customFormat="1" x14ac:dyDescent="0.2">
      <c r="A121"/>
      <c r="B121"/>
      <c r="C121" s="279"/>
      <c r="D121"/>
      <c r="E121"/>
      <c r="F121"/>
      <c r="G121"/>
    </row>
    <row r="122" spans="1:7" s="1" customFormat="1" x14ac:dyDescent="0.2">
      <c r="A122"/>
      <c r="B122"/>
      <c r="C122" s="279"/>
      <c r="D122"/>
      <c r="E122"/>
      <c r="F122"/>
      <c r="G122"/>
    </row>
    <row r="123" spans="1:7" s="1" customFormat="1" x14ac:dyDescent="0.2">
      <c r="A123"/>
      <c r="B123"/>
      <c r="C123" s="279"/>
      <c r="D123"/>
      <c r="E123"/>
      <c r="F123"/>
      <c r="G123"/>
    </row>
    <row r="124" spans="1:7" s="1" customFormat="1" x14ac:dyDescent="0.2">
      <c r="A124"/>
      <c r="B124"/>
      <c r="C124" s="279"/>
      <c r="D124"/>
      <c r="E124"/>
      <c r="F124"/>
      <c r="G124"/>
    </row>
    <row r="125" spans="1:7" s="1" customFormat="1" x14ac:dyDescent="0.2">
      <c r="A125"/>
      <c r="B125"/>
      <c r="C125" s="279"/>
      <c r="D125"/>
      <c r="E125"/>
      <c r="F125"/>
      <c r="G125"/>
    </row>
    <row r="126" spans="1:7" s="1" customFormat="1" x14ac:dyDescent="0.2">
      <c r="A126"/>
      <c r="B126"/>
      <c r="C126" s="279"/>
      <c r="D126"/>
      <c r="E126"/>
      <c r="F126"/>
      <c r="G126"/>
    </row>
    <row r="127" spans="1:7" s="1" customFormat="1" x14ac:dyDescent="0.2">
      <c r="A127"/>
      <c r="B127"/>
      <c r="C127" s="279"/>
      <c r="D127"/>
      <c r="E127"/>
      <c r="F127"/>
      <c r="G127"/>
    </row>
    <row r="128" spans="1:7" s="1" customFormat="1" x14ac:dyDescent="0.2">
      <c r="A128"/>
      <c r="B128"/>
      <c r="C128" s="279"/>
      <c r="D128"/>
      <c r="E128"/>
      <c r="F128"/>
      <c r="G128"/>
    </row>
    <row r="129" spans="1:7" s="1" customFormat="1" x14ac:dyDescent="0.2">
      <c r="A129"/>
      <c r="B129"/>
      <c r="C129" s="279"/>
      <c r="D129"/>
      <c r="E129"/>
      <c r="F129"/>
      <c r="G129"/>
    </row>
    <row r="130" spans="1:7" s="1" customFormat="1" x14ac:dyDescent="0.2">
      <c r="A130"/>
      <c r="B130"/>
      <c r="C130" s="279"/>
      <c r="D130"/>
      <c r="E130"/>
      <c r="F130"/>
      <c r="G130"/>
    </row>
    <row r="131" spans="1:7" s="1" customFormat="1" x14ac:dyDescent="0.2">
      <c r="A131"/>
      <c r="B131"/>
      <c r="C131" s="279"/>
      <c r="D131"/>
      <c r="E131"/>
      <c r="F131"/>
      <c r="G131"/>
    </row>
    <row r="132" spans="1:7" s="1" customFormat="1" x14ac:dyDescent="0.2">
      <c r="A132"/>
      <c r="B132"/>
      <c r="C132" s="279"/>
      <c r="D132"/>
      <c r="E132"/>
      <c r="F132"/>
      <c r="G132"/>
    </row>
    <row r="133" spans="1:7" s="1" customFormat="1" x14ac:dyDescent="0.2">
      <c r="A133"/>
      <c r="B133"/>
      <c r="C133" s="279"/>
      <c r="D133"/>
      <c r="E133"/>
      <c r="F133"/>
      <c r="G133"/>
    </row>
    <row r="134" spans="1:7" s="1" customFormat="1" x14ac:dyDescent="0.2">
      <c r="A134"/>
      <c r="B134"/>
      <c r="C134" s="279"/>
      <c r="D134"/>
      <c r="E134"/>
      <c r="F134"/>
      <c r="G134"/>
    </row>
    <row r="135" spans="1:7" s="1" customFormat="1" x14ac:dyDescent="0.2">
      <c r="A135"/>
      <c r="B135"/>
      <c r="C135" s="279"/>
      <c r="D135"/>
      <c r="E135"/>
      <c r="F135"/>
      <c r="G135"/>
    </row>
    <row r="136" spans="1:7" s="1" customFormat="1" x14ac:dyDescent="0.2">
      <c r="A136"/>
      <c r="B136"/>
      <c r="C136" s="279"/>
      <c r="D136"/>
      <c r="E136"/>
      <c r="F136"/>
      <c r="G136"/>
    </row>
    <row r="137" spans="1:7" s="1" customFormat="1" x14ac:dyDescent="0.2">
      <c r="A137"/>
      <c r="B137"/>
      <c r="C137" s="279"/>
      <c r="D137"/>
      <c r="E137"/>
      <c r="F137"/>
      <c r="G137"/>
    </row>
    <row r="138" spans="1:7" s="1" customFormat="1" x14ac:dyDescent="0.2">
      <c r="A138"/>
      <c r="B138"/>
      <c r="C138" s="279"/>
      <c r="D138"/>
      <c r="E138"/>
      <c r="F138"/>
      <c r="G138"/>
    </row>
    <row r="139" spans="1:7" s="1" customFormat="1" x14ac:dyDescent="0.2">
      <c r="A139"/>
      <c r="B139"/>
      <c r="C139" s="279"/>
      <c r="D139"/>
      <c r="E139"/>
      <c r="F139"/>
      <c r="G139"/>
    </row>
    <row r="140" spans="1:7" s="1" customFormat="1" x14ac:dyDescent="0.2">
      <c r="A140"/>
      <c r="B140"/>
      <c r="C140" s="279"/>
      <c r="D140"/>
      <c r="E140"/>
      <c r="F140"/>
      <c r="G140"/>
    </row>
    <row r="141" spans="1:7" s="1" customFormat="1" x14ac:dyDescent="0.2">
      <c r="A141"/>
      <c r="B141"/>
      <c r="C141" s="279"/>
      <c r="D141"/>
      <c r="E141"/>
      <c r="F141"/>
      <c r="G141"/>
    </row>
    <row r="142" spans="1:7" s="1" customFormat="1" x14ac:dyDescent="0.2">
      <c r="A142"/>
      <c r="B142"/>
      <c r="C142" s="279"/>
      <c r="D142"/>
      <c r="E142"/>
      <c r="F142"/>
      <c r="G142"/>
    </row>
    <row r="143" spans="1:7" s="1" customFormat="1" x14ac:dyDescent="0.2">
      <c r="A143"/>
      <c r="B143"/>
      <c r="C143" s="279"/>
      <c r="D143"/>
      <c r="E143"/>
      <c r="F143"/>
      <c r="G143"/>
    </row>
    <row r="144" spans="1:7" s="1" customFormat="1" x14ac:dyDescent="0.2">
      <c r="A144"/>
      <c r="B144"/>
      <c r="C144" s="279"/>
      <c r="D144"/>
      <c r="E144"/>
      <c r="F144"/>
      <c r="G144"/>
    </row>
    <row r="145" spans="1:7" s="1" customFormat="1" x14ac:dyDescent="0.2">
      <c r="A145"/>
      <c r="B145"/>
      <c r="C145" s="279"/>
      <c r="D145"/>
      <c r="E145"/>
      <c r="F145"/>
      <c r="G145"/>
    </row>
    <row r="146" spans="1:7" s="1" customFormat="1" x14ac:dyDescent="0.2">
      <c r="A146"/>
      <c r="B146"/>
      <c r="C146" s="279"/>
      <c r="D146"/>
      <c r="E146"/>
      <c r="F146"/>
      <c r="G146"/>
    </row>
    <row r="147" spans="1:7" s="1" customFormat="1" x14ac:dyDescent="0.2">
      <c r="A147"/>
      <c r="B147"/>
      <c r="C147" s="279"/>
      <c r="D147"/>
      <c r="E147"/>
      <c r="F147"/>
      <c r="G147"/>
    </row>
    <row r="148" spans="1:7" s="1" customFormat="1" x14ac:dyDescent="0.2">
      <c r="A148"/>
      <c r="B148"/>
      <c r="C148" s="279"/>
      <c r="D148"/>
      <c r="E148"/>
      <c r="F148"/>
      <c r="G148"/>
    </row>
    <row r="149" spans="1:7" s="1" customFormat="1" x14ac:dyDescent="0.2">
      <c r="A149"/>
      <c r="B149"/>
      <c r="C149" s="279"/>
      <c r="D149"/>
      <c r="E149"/>
      <c r="F149"/>
      <c r="G149"/>
    </row>
    <row r="150" spans="1:7" s="1" customFormat="1" x14ac:dyDescent="0.2">
      <c r="A150"/>
      <c r="B150"/>
      <c r="C150" s="279"/>
      <c r="D150"/>
      <c r="E150"/>
      <c r="F150"/>
      <c r="G150"/>
    </row>
    <row r="151" spans="1:7" s="1" customFormat="1" x14ac:dyDescent="0.2">
      <c r="A151"/>
      <c r="B151"/>
      <c r="C151" s="279"/>
      <c r="D151"/>
      <c r="E151"/>
      <c r="F151"/>
      <c r="G151"/>
    </row>
    <row r="152" spans="1:7" s="1" customFormat="1" x14ac:dyDescent="0.2">
      <c r="A152"/>
      <c r="B152"/>
      <c r="C152" s="279"/>
      <c r="D152"/>
      <c r="E152"/>
      <c r="F152"/>
      <c r="G152"/>
    </row>
    <row r="153" spans="1:7" s="1" customFormat="1" x14ac:dyDescent="0.2">
      <c r="A153"/>
      <c r="B153"/>
      <c r="C153" s="279"/>
      <c r="D153"/>
      <c r="E153"/>
      <c r="F153"/>
      <c r="G153"/>
    </row>
    <row r="154" spans="1:7" s="1" customFormat="1" x14ac:dyDescent="0.2">
      <c r="A154"/>
      <c r="B154"/>
      <c r="C154" s="279"/>
      <c r="D154"/>
      <c r="E154"/>
      <c r="F154"/>
      <c r="G154"/>
    </row>
    <row r="155" spans="1:7" s="1" customFormat="1" x14ac:dyDescent="0.2">
      <c r="A155"/>
      <c r="B155"/>
      <c r="C155" s="279"/>
      <c r="D155"/>
      <c r="E155"/>
      <c r="F155"/>
      <c r="G155"/>
    </row>
    <row r="156" spans="1:7" s="1" customFormat="1" x14ac:dyDescent="0.2">
      <c r="A156"/>
      <c r="B156"/>
      <c r="C156" s="279"/>
      <c r="D156"/>
      <c r="E156"/>
      <c r="F156"/>
      <c r="G156"/>
    </row>
    <row r="157" spans="1:7" s="1" customFormat="1" x14ac:dyDescent="0.2">
      <c r="A157"/>
      <c r="B157"/>
      <c r="C157" s="279"/>
      <c r="D157"/>
      <c r="E157"/>
      <c r="F157"/>
      <c r="G157"/>
    </row>
    <row r="158" spans="1:7" s="1" customFormat="1" x14ac:dyDescent="0.2">
      <c r="A158"/>
      <c r="B158"/>
      <c r="C158" s="279"/>
      <c r="D158"/>
      <c r="E158"/>
      <c r="F158"/>
      <c r="G158"/>
    </row>
    <row r="159" spans="1:7" s="1" customFormat="1" x14ac:dyDescent="0.2">
      <c r="A159"/>
      <c r="B159"/>
      <c r="C159" s="279"/>
      <c r="D159"/>
      <c r="E159"/>
      <c r="F159"/>
      <c r="G159"/>
    </row>
    <row r="160" spans="1:7" s="1" customFormat="1" x14ac:dyDescent="0.2">
      <c r="A160"/>
      <c r="B160"/>
      <c r="C160" s="279"/>
      <c r="D160"/>
      <c r="E160"/>
      <c r="F160"/>
      <c r="G160"/>
    </row>
    <row r="161" spans="1:7" s="1" customFormat="1" x14ac:dyDescent="0.2">
      <c r="A161"/>
      <c r="B161"/>
      <c r="C161" s="279"/>
      <c r="D161"/>
      <c r="E161"/>
      <c r="F161"/>
      <c r="G161"/>
    </row>
    <row r="162" spans="1:7" s="1" customFormat="1" x14ac:dyDescent="0.2">
      <c r="A162"/>
      <c r="B162"/>
      <c r="C162" s="279"/>
      <c r="D162"/>
      <c r="E162"/>
      <c r="F162"/>
      <c r="G162"/>
    </row>
    <row r="163" spans="1:7" s="1" customFormat="1" x14ac:dyDescent="0.2">
      <c r="A163"/>
      <c r="B163"/>
      <c r="C163" s="279"/>
      <c r="D163"/>
      <c r="E163"/>
      <c r="F163"/>
      <c r="G163"/>
    </row>
    <row r="164" spans="1:7" s="1" customFormat="1" x14ac:dyDescent="0.2">
      <c r="A164"/>
      <c r="B164"/>
      <c r="C164" s="279"/>
      <c r="D164"/>
      <c r="E164"/>
      <c r="F164"/>
      <c r="G164"/>
    </row>
    <row r="165" spans="1:7" s="1" customFormat="1" x14ac:dyDescent="0.2">
      <c r="A165"/>
      <c r="B165"/>
      <c r="C165" s="279"/>
      <c r="D165"/>
      <c r="E165"/>
      <c r="F165"/>
      <c r="G165"/>
    </row>
    <row r="166" spans="1:7" s="1" customFormat="1" x14ac:dyDescent="0.2">
      <c r="A166"/>
      <c r="B166"/>
      <c r="C166" s="279"/>
      <c r="D166"/>
      <c r="E166"/>
      <c r="F166"/>
      <c r="G166"/>
    </row>
    <row r="167" spans="1:7" s="1" customFormat="1" x14ac:dyDescent="0.2">
      <c r="A167"/>
      <c r="B167"/>
      <c r="C167" s="279"/>
      <c r="D167"/>
      <c r="E167"/>
      <c r="F167"/>
      <c r="G167"/>
    </row>
    <row r="168" spans="1:7" s="1" customFormat="1" x14ac:dyDescent="0.2">
      <c r="A168"/>
      <c r="B168"/>
      <c r="C168" s="279"/>
      <c r="D168"/>
      <c r="E168"/>
      <c r="F168"/>
      <c r="G168"/>
    </row>
    <row r="169" spans="1:7" s="1" customFormat="1" x14ac:dyDescent="0.2">
      <c r="A169"/>
      <c r="B169"/>
      <c r="C169" s="279"/>
      <c r="D169"/>
      <c r="E169"/>
      <c r="F169"/>
      <c r="G169"/>
    </row>
    <row r="170" spans="1:7" s="1" customFormat="1" x14ac:dyDescent="0.2">
      <c r="A170"/>
      <c r="B170"/>
      <c r="C170" s="279"/>
      <c r="D170"/>
      <c r="E170"/>
      <c r="F170"/>
      <c r="G170"/>
    </row>
    <row r="171" spans="1:7" s="1" customFormat="1" x14ac:dyDescent="0.2">
      <c r="A171"/>
      <c r="B171"/>
      <c r="C171" s="279"/>
      <c r="D171"/>
      <c r="E171"/>
      <c r="F171"/>
      <c r="G171"/>
    </row>
    <row r="172" spans="1:7" s="1" customFormat="1" x14ac:dyDescent="0.2">
      <c r="A172"/>
      <c r="B172"/>
      <c r="C172" s="279"/>
      <c r="D172"/>
      <c r="E172"/>
      <c r="F172"/>
      <c r="G172"/>
    </row>
    <row r="173" spans="1:7" s="1" customFormat="1" x14ac:dyDescent="0.2">
      <c r="A173"/>
      <c r="B173"/>
      <c r="C173" s="279"/>
      <c r="D173"/>
      <c r="E173"/>
      <c r="F173"/>
      <c r="G173"/>
    </row>
    <row r="174" spans="1:7" s="1" customFormat="1" x14ac:dyDescent="0.2">
      <c r="A174"/>
      <c r="B174"/>
      <c r="C174" s="279"/>
      <c r="D174"/>
      <c r="E174"/>
      <c r="F174"/>
      <c r="G174"/>
    </row>
    <row r="175" spans="1:7" s="1" customFormat="1" x14ac:dyDescent="0.2">
      <c r="A175"/>
      <c r="B175"/>
      <c r="C175" s="279"/>
      <c r="D175"/>
      <c r="E175"/>
      <c r="F175"/>
      <c r="G175"/>
    </row>
    <row r="176" spans="1:7" s="1" customFormat="1" x14ac:dyDescent="0.2">
      <c r="A176"/>
      <c r="B176"/>
      <c r="C176" s="279"/>
      <c r="D176"/>
      <c r="E176"/>
      <c r="F176"/>
      <c r="G176"/>
    </row>
    <row r="177" spans="1:7" s="1" customFormat="1" x14ac:dyDescent="0.2">
      <c r="A177"/>
      <c r="B177"/>
      <c r="C177" s="279"/>
      <c r="D177"/>
      <c r="E177"/>
      <c r="F177"/>
      <c r="G177"/>
    </row>
    <row r="178" spans="1:7" s="1" customFormat="1" x14ac:dyDescent="0.2">
      <c r="A178"/>
      <c r="B178"/>
      <c r="C178" s="279"/>
      <c r="D178"/>
      <c r="E178"/>
      <c r="F178"/>
      <c r="G178"/>
    </row>
    <row r="179" spans="1:7" s="1" customFormat="1" x14ac:dyDescent="0.2">
      <c r="A179"/>
      <c r="B179"/>
      <c r="C179" s="279"/>
      <c r="D179"/>
      <c r="E179"/>
      <c r="F179"/>
      <c r="G179"/>
    </row>
    <row r="180" spans="1:7" s="1" customFormat="1" x14ac:dyDescent="0.2">
      <c r="A180"/>
      <c r="B180"/>
      <c r="C180" s="279"/>
      <c r="D180"/>
      <c r="E180"/>
      <c r="F180"/>
      <c r="G180"/>
    </row>
    <row r="181" spans="1:7" s="1" customFormat="1" x14ac:dyDescent="0.2">
      <c r="A181"/>
      <c r="B181"/>
      <c r="C181" s="279"/>
      <c r="D181"/>
      <c r="E181"/>
      <c r="F181"/>
      <c r="G181"/>
    </row>
    <row r="182" spans="1:7" s="1" customFormat="1" x14ac:dyDescent="0.2">
      <c r="A182"/>
      <c r="B182"/>
      <c r="C182" s="279"/>
      <c r="D182"/>
      <c r="E182"/>
      <c r="F182"/>
      <c r="G182"/>
    </row>
    <row r="183" spans="1:7" s="1" customFormat="1" x14ac:dyDescent="0.2">
      <c r="A183"/>
      <c r="B183"/>
      <c r="C183" s="279"/>
      <c r="D183"/>
      <c r="E183"/>
      <c r="F183"/>
      <c r="G183"/>
    </row>
    <row r="184" spans="1:7" s="1" customFormat="1" x14ac:dyDescent="0.2">
      <c r="A184"/>
      <c r="B184"/>
      <c r="C184" s="279"/>
      <c r="D184"/>
      <c r="E184"/>
      <c r="F184"/>
      <c r="G184"/>
    </row>
    <row r="185" spans="1:7" s="1" customFormat="1" x14ac:dyDescent="0.2">
      <c r="A185"/>
      <c r="B185"/>
      <c r="C185" s="279"/>
      <c r="D185"/>
      <c r="E185"/>
      <c r="F185"/>
      <c r="G185"/>
    </row>
    <row r="186" spans="1:7" s="1" customFormat="1" x14ac:dyDescent="0.2">
      <c r="A186"/>
      <c r="B186"/>
      <c r="C186" s="279"/>
      <c r="D186"/>
      <c r="E186"/>
      <c r="F186"/>
      <c r="G186"/>
    </row>
    <row r="187" spans="1:7" s="1" customFormat="1" x14ac:dyDescent="0.2">
      <c r="A187"/>
      <c r="B187"/>
      <c r="C187" s="279"/>
      <c r="D187"/>
      <c r="E187"/>
      <c r="F187"/>
      <c r="G187"/>
    </row>
    <row r="188" spans="1:7" s="1" customFormat="1" x14ac:dyDescent="0.2">
      <c r="A188"/>
      <c r="B188"/>
      <c r="C188" s="279"/>
      <c r="D188"/>
      <c r="E188"/>
      <c r="F188"/>
      <c r="G188"/>
    </row>
    <row r="191" spans="1:7" s="1" customFormat="1" x14ac:dyDescent="0.2">
      <c r="A191"/>
      <c r="B191"/>
      <c r="C191" s="279"/>
      <c r="D191"/>
      <c r="E191"/>
      <c r="F191"/>
      <c r="G191"/>
    </row>
    <row r="192" spans="1:7" s="1" customFormat="1" x14ac:dyDescent="0.2">
      <c r="A192"/>
      <c r="B192"/>
      <c r="C192" s="279"/>
      <c r="D192"/>
      <c r="E192"/>
      <c r="F192"/>
      <c r="G192"/>
    </row>
    <row r="193" spans="1:7" s="1" customFormat="1" x14ac:dyDescent="0.2">
      <c r="A193"/>
      <c r="B193"/>
      <c r="C193" s="279"/>
      <c r="D193"/>
      <c r="E193"/>
      <c r="F193"/>
      <c r="G193"/>
    </row>
  </sheetData>
  <mergeCells count="18">
    <mergeCell ref="C1:E1"/>
    <mergeCell ref="A16:E16"/>
    <mergeCell ref="C8:E8"/>
    <mergeCell ref="C6:E6"/>
    <mergeCell ref="C7:E7"/>
    <mergeCell ref="C4:E4"/>
    <mergeCell ref="A15:E15"/>
    <mergeCell ref="C10:E10"/>
    <mergeCell ref="C2:E2"/>
    <mergeCell ref="C11:E11"/>
    <mergeCell ref="C3:E3"/>
    <mergeCell ref="C9:E9"/>
    <mergeCell ref="C5:E5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scale="49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topLeftCell="A7" zoomScaleNormal="100" workbookViewId="0">
      <selection activeCell="H17" sqref="H17"/>
    </sheetView>
  </sheetViews>
  <sheetFormatPr defaultRowHeight="12.75" x14ac:dyDescent="0.2"/>
  <cols>
    <col min="1" max="1" width="59.7109375" customWidth="1"/>
    <col min="2" max="2" width="14" customWidth="1"/>
    <col min="3" max="3" width="17.140625" customWidth="1"/>
    <col min="4" max="4" width="17.85546875" customWidth="1"/>
    <col min="5" max="5" width="14.28515625" customWidth="1"/>
    <col min="6" max="6" width="18.5703125" customWidth="1"/>
  </cols>
  <sheetData>
    <row r="1" spans="1:8" ht="18.75" x14ac:dyDescent="0.3">
      <c r="D1" s="380" t="s">
        <v>312</v>
      </c>
      <c r="E1" s="380"/>
      <c r="F1" s="380"/>
    </row>
    <row r="2" spans="1:8" ht="18.75" x14ac:dyDescent="0.3">
      <c r="A2" s="39"/>
      <c r="D2" s="380" t="s">
        <v>295</v>
      </c>
      <c r="E2" s="380"/>
      <c r="F2" s="380"/>
      <c r="G2" s="39"/>
      <c r="H2" s="39"/>
    </row>
    <row r="3" spans="1:8" ht="18.75" x14ac:dyDescent="0.3">
      <c r="A3" s="39"/>
      <c r="D3" s="380" t="s">
        <v>274</v>
      </c>
      <c r="E3" s="380"/>
      <c r="F3" s="380"/>
    </row>
    <row r="4" spans="1:8" ht="18.75" x14ac:dyDescent="0.3">
      <c r="A4" s="39"/>
      <c r="D4" s="380" t="s">
        <v>300</v>
      </c>
      <c r="E4" s="380"/>
      <c r="F4" s="380"/>
    </row>
    <row r="5" spans="1:8" ht="18.75" x14ac:dyDescent="0.3">
      <c r="A5" s="39"/>
      <c r="D5" s="380" t="s">
        <v>228</v>
      </c>
      <c r="E5" s="380"/>
      <c r="F5" s="380"/>
    </row>
    <row r="6" spans="1:8" ht="18.75" x14ac:dyDescent="0.3">
      <c r="A6" s="39"/>
      <c r="D6" s="380" t="s">
        <v>236</v>
      </c>
      <c r="E6" s="380"/>
      <c r="F6" s="380"/>
    </row>
    <row r="7" spans="1:8" ht="18.75" x14ac:dyDescent="0.3">
      <c r="D7" s="380" t="s">
        <v>237</v>
      </c>
      <c r="E7" s="380"/>
      <c r="F7" s="380"/>
    </row>
    <row r="8" spans="1:8" ht="18.75" x14ac:dyDescent="0.3">
      <c r="D8" s="380" t="s">
        <v>238</v>
      </c>
      <c r="E8" s="380"/>
      <c r="F8" s="380"/>
    </row>
    <row r="9" spans="1:8" ht="18.75" x14ac:dyDescent="0.3">
      <c r="D9" s="380" t="s">
        <v>313</v>
      </c>
      <c r="E9" s="380"/>
      <c r="F9" s="380"/>
    </row>
    <row r="10" spans="1:8" ht="23.25" customHeight="1" x14ac:dyDescent="0.3">
      <c r="D10" s="381" t="s">
        <v>370</v>
      </c>
      <c r="E10" s="381"/>
      <c r="F10" s="381"/>
    </row>
    <row r="11" spans="1:8" ht="40.5" customHeight="1" x14ac:dyDescent="0.3">
      <c r="A11" s="411" t="s">
        <v>316</v>
      </c>
      <c r="B11" s="411"/>
      <c r="C11" s="411"/>
      <c r="D11" s="411"/>
      <c r="E11" s="411"/>
      <c r="F11" s="411"/>
    </row>
    <row r="12" spans="1:8" ht="18.75" x14ac:dyDescent="0.3">
      <c r="A12" s="391" t="s">
        <v>293</v>
      </c>
      <c r="B12" s="391"/>
      <c r="C12" s="391"/>
      <c r="D12" s="391"/>
      <c r="E12" s="391"/>
      <c r="F12" s="391"/>
    </row>
    <row r="13" spans="1:8" ht="18.75" x14ac:dyDescent="0.3">
      <c r="A13" s="46"/>
      <c r="B13" s="46"/>
      <c r="C13" s="46"/>
      <c r="D13" s="46"/>
      <c r="E13" s="32"/>
      <c r="F13" s="32"/>
    </row>
    <row r="14" spans="1:8" ht="15.75" x14ac:dyDescent="0.2">
      <c r="A14" s="403" t="s">
        <v>52</v>
      </c>
      <c r="B14" s="406" t="s">
        <v>53</v>
      </c>
      <c r="C14" s="406"/>
      <c r="D14" s="393" t="s">
        <v>294</v>
      </c>
      <c r="E14" s="396" t="s">
        <v>239</v>
      </c>
      <c r="F14" s="399" t="s">
        <v>277</v>
      </c>
    </row>
    <row r="15" spans="1:8" ht="14.25" customHeight="1" x14ac:dyDescent="0.2">
      <c r="A15" s="404"/>
      <c r="B15" s="393" t="s">
        <v>54</v>
      </c>
      <c r="C15" s="402" t="s">
        <v>55</v>
      </c>
      <c r="D15" s="394"/>
      <c r="E15" s="397"/>
      <c r="F15" s="399"/>
    </row>
    <row r="16" spans="1:8" ht="22.5" customHeight="1" x14ac:dyDescent="0.2">
      <c r="A16" s="405"/>
      <c r="B16" s="395"/>
      <c r="C16" s="402"/>
      <c r="D16" s="395"/>
      <c r="E16" s="398"/>
      <c r="F16" s="399"/>
    </row>
    <row r="17" spans="1:6" ht="39.75" customHeight="1" x14ac:dyDescent="0.25">
      <c r="A17" s="48" t="s">
        <v>56</v>
      </c>
      <c r="B17" s="49" t="s">
        <v>57</v>
      </c>
      <c r="C17" s="49"/>
      <c r="D17" s="131">
        <f>D18+D19+D22+D21</f>
        <v>6507</v>
      </c>
      <c r="E17" s="131">
        <f>E18+E19+E22+E21</f>
        <v>6082.4</v>
      </c>
      <c r="F17" s="131">
        <f>F18+F19+F22+F21</f>
        <v>6313.5</v>
      </c>
    </row>
    <row r="18" spans="1:6" ht="82.5" customHeight="1" x14ac:dyDescent="0.2">
      <c r="A18" s="50" t="s">
        <v>58</v>
      </c>
      <c r="B18" s="51"/>
      <c r="C18" s="67" t="s">
        <v>59</v>
      </c>
      <c r="D18" s="132">
        <f>'6 Ведомственная '!F24</f>
        <v>5895.9</v>
      </c>
      <c r="E18" s="132">
        <f>'6 Ведомственная '!G24</f>
        <v>5646</v>
      </c>
      <c r="F18" s="132">
        <f>'6 Ведомственная '!H24</f>
        <v>5847.1</v>
      </c>
    </row>
    <row r="19" spans="1:6" ht="15" customHeight="1" x14ac:dyDescent="0.2">
      <c r="A19" s="410" t="s">
        <v>60</v>
      </c>
      <c r="B19" s="401"/>
      <c r="C19" s="407" t="s">
        <v>61</v>
      </c>
      <c r="D19" s="400">
        <f>'6 Ведомственная '!F40</f>
        <v>149.4</v>
      </c>
      <c r="E19" s="408">
        <f>'6 Ведомственная '!G40</f>
        <v>149.4</v>
      </c>
      <c r="F19" s="400">
        <f>'6 Ведомственная '!H40</f>
        <v>149.4</v>
      </c>
    </row>
    <row r="20" spans="1:6" ht="63" customHeight="1" x14ac:dyDescent="0.2">
      <c r="A20" s="410"/>
      <c r="B20" s="401"/>
      <c r="C20" s="407"/>
      <c r="D20" s="400"/>
      <c r="E20" s="409"/>
      <c r="F20" s="400"/>
    </row>
    <row r="21" spans="1:6" ht="63" customHeight="1" x14ac:dyDescent="0.2">
      <c r="A21" s="53" t="s">
        <v>305</v>
      </c>
      <c r="B21" s="52"/>
      <c r="C21" s="67" t="s">
        <v>304</v>
      </c>
      <c r="D21" s="132">
        <f>'6 Ведомственная '!F46</f>
        <v>343.6</v>
      </c>
      <c r="E21" s="213">
        <f>'6 Ведомственная '!G46</f>
        <v>50</v>
      </c>
      <c r="F21" s="132">
        <f>'6 Ведомственная '!H46</f>
        <v>50</v>
      </c>
    </row>
    <row r="22" spans="1:6" ht="47.25" customHeight="1" x14ac:dyDescent="0.2">
      <c r="A22" s="53" t="s">
        <v>62</v>
      </c>
      <c r="B22" s="54"/>
      <c r="C22" s="67" t="s">
        <v>63</v>
      </c>
      <c r="D22" s="132">
        <f>'6 Ведомственная '!F51</f>
        <v>118.1</v>
      </c>
      <c r="E22" s="132">
        <f>'6 Ведомственная '!G51</f>
        <v>237</v>
      </c>
      <c r="F22" s="132">
        <f>'6 Ведомственная '!H51</f>
        <v>267</v>
      </c>
    </row>
    <row r="23" spans="1:6" ht="39" customHeight="1" x14ac:dyDescent="0.2">
      <c r="A23" s="55" t="s">
        <v>64</v>
      </c>
      <c r="B23" s="56" t="s">
        <v>65</v>
      </c>
      <c r="C23" s="62"/>
      <c r="D23" s="133">
        <f>D24</f>
        <v>161.69999999999999</v>
      </c>
      <c r="E23" s="133">
        <f>'6 Ведомственная '!G58</f>
        <v>168.7</v>
      </c>
      <c r="F23" s="133">
        <f>F24</f>
        <v>174.3</v>
      </c>
    </row>
    <row r="24" spans="1:6" ht="37.5" customHeight="1" x14ac:dyDescent="0.2">
      <c r="A24" s="53" t="s">
        <v>66</v>
      </c>
      <c r="B24" s="56"/>
      <c r="C24" s="67" t="s">
        <v>67</v>
      </c>
      <c r="D24" s="132">
        <f>'6 Ведомственная '!F59</f>
        <v>161.69999999999999</v>
      </c>
      <c r="E24" s="132">
        <f>E23</f>
        <v>168.7</v>
      </c>
      <c r="F24" s="132">
        <f>'6 Ведомственная '!H58</f>
        <v>174.3</v>
      </c>
    </row>
    <row r="25" spans="1:6" ht="63" customHeight="1" x14ac:dyDescent="0.2">
      <c r="A25" s="57" t="s">
        <v>68</v>
      </c>
      <c r="B25" s="56" t="s">
        <v>69</v>
      </c>
      <c r="C25" s="63"/>
      <c r="D25" s="133">
        <f>D26</f>
        <v>132.19999999999999</v>
      </c>
      <c r="E25" s="133">
        <f>E26</f>
        <v>187.7</v>
      </c>
      <c r="F25" s="133">
        <f>F26</f>
        <v>190</v>
      </c>
    </row>
    <row r="26" spans="1:6" ht="39" customHeight="1" x14ac:dyDescent="0.2">
      <c r="A26" s="50" t="s">
        <v>227</v>
      </c>
      <c r="B26" s="51"/>
      <c r="C26" s="67" t="s">
        <v>70</v>
      </c>
      <c r="D26" s="132">
        <f>'5 разделы, подразделы'!F64</f>
        <v>132.19999999999999</v>
      </c>
      <c r="E26" s="132">
        <f>'5 разделы, подразделы'!G64</f>
        <v>187.7</v>
      </c>
      <c r="F26" s="132">
        <f>'5 разделы, подразделы'!H64</f>
        <v>190</v>
      </c>
    </row>
    <row r="27" spans="1:6" ht="38.25" customHeight="1" x14ac:dyDescent="0.2">
      <c r="A27" s="57" t="s">
        <v>71</v>
      </c>
      <c r="B27" s="56" t="s">
        <v>72</v>
      </c>
      <c r="C27" s="67"/>
      <c r="D27" s="133">
        <f>D28+D29</f>
        <v>3271.9</v>
      </c>
      <c r="E27" s="133">
        <f>'6 Ведомственная '!G77</f>
        <v>1586.6</v>
      </c>
      <c r="F27" s="133">
        <f>'6 Ведомственная '!H77</f>
        <v>1645.3</v>
      </c>
    </row>
    <row r="28" spans="1:6" ht="39.75" customHeight="1" x14ac:dyDescent="0.2">
      <c r="A28" s="50" t="s">
        <v>73</v>
      </c>
      <c r="B28" s="51"/>
      <c r="C28" s="67" t="s">
        <v>74</v>
      </c>
      <c r="D28" s="132">
        <f>'6 Ведомственная '!F78</f>
        <v>3221.9</v>
      </c>
      <c r="E28" s="132">
        <f>E27</f>
        <v>1586.6</v>
      </c>
      <c r="F28" s="132">
        <f>F27</f>
        <v>1645.3</v>
      </c>
    </row>
    <row r="29" spans="1:6" ht="39.75" customHeight="1" x14ac:dyDescent="0.2">
      <c r="A29" s="50" t="s">
        <v>359</v>
      </c>
      <c r="B29" s="51"/>
      <c r="C29" s="67" t="s">
        <v>360</v>
      </c>
      <c r="D29" s="132">
        <f>'6 Ведомственная '!F94</f>
        <v>50</v>
      </c>
      <c r="E29" s="132">
        <v>0</v>
      </c>
      <c r="F29" s="132">
        <v>0</v>
      </c>
    </row>
    <row r="30" spans="1:6" ht="30.75" customHeight="1" x14ac:dyDescent="0.2">
      <c r="A30" s="47" t="s">
        <v>75</v>
      </c>
      <c r="B30" s="56" t="s">
        <v>76</v>
      </c>
      <c r="C30" s="63"/>
      <c r="D30" s="133">
        <f>D31+D32+D33</f>
        <v>2750.9</v>
      </c>
      <c r="E30" s="133">
        <f>E31+E32+E33</f>
        <v>1797.1999999999998</v>
      </c>
      <c r="F30" s="133">
        <f>F31+F32+F33</f>
        <v>1160</v>
      </c>
    </row>
    <row r="31" spans="1:6" ht="26.25" customHeight="1" x14ac:dyDescent="0.2">
      <c r="A31" s="58" t="s">
        <v>77</v>
      </c>
      <c r="B31" s="52"/>
      <c r="C31" s="67" t="s">
        <v>78</v>
      </c>
      <c r="D31" s="132">
        <f>'6 Ведомственная '!F101</f>
        <v>357.1</v>
      </c>
      <c r="E31" s="132">
        <f>'6 Ведомственная '!G101</f>
        <v>210</v>
      </c>
      <c r="F31" s="132">
        <f>'6 Ведомственная '!H101</f>
        <v>210</v>
      </c>
    </row>
    <row r="32" spans="1:6" ht="24" customHeight="1" x14ac:dyDescent="0.2">
      <c r="A32" s="58" t="s">
        <v>79</v>
      </c>
      <c r="B32" s="52"/>
      <c r="C32" s="67" t="s">
        <v>80</v>
      </c>
      <c r="D32" s="132">
        <f>'6 Ведомственная '!F111</f>
        <v>304</v>
      </c>
      <c r="E32" s="132">
        <f>'6 Ведомственная '!G111</f>
        <v>280</v>
      </c>
      <c r="F32" s="132">
        <f>'6 Ведомственная '!H111</f>
        <v>200</v>
      </c>
    </row>
    <row r="33" spans="1:6" ht="27.75" customHeight="1" x14ac:dyDescent="0.2">
      <c r="A33" s="58" t="s">
        <v>81</v>
      </c>
      <c r="B33" s="52"/>
      <c r="C33" s="67" t="s">
        <v>82</v>
      </c>
      <c r="D33" s="132">
        <f>'6 Ведомственная '!F118</f>
        <v>2089.8000000000002</v>
      </c>
      <c r="E33" s="132">
        <f>'6 Ведомственная '!G118</f>
        <v>1307.1999999999998</v>
      </c>
      <c r="F33" s="132">
        <f>'6 Ведомственная '!H118</f>
        <v>750</v>
      </c>
    </row>
    <row r="34" spans="1:6" s="2" customFormat="1" ht="27.75" customHeight="1" x14ac:dyDescent="0.25">
      <c r="A34" s="47" t="s">
        <v>340</v>
      </c>
      <c r="B34" s="56" t="s">
        <v>353</v>
      </c>
      <c r="C34" s="268"/>
      <c r="D34" s="133">
        <f>D35</f>
        <v>40</v>
      </c>
      <c r="E34" s="133">
        <f>E35</f>
        <v>0</v>
      </c>
      <c r="F34" s="133">
        <f>F35</f>
        <v>0</v>
      </c>
    </row>
    <row r="35" spans="1:6" ht="27.75" customHeight="1" x14ac:dyDescent="0.2">
      <c r="A35" s="58" t="s">
        <v>339</v>
      </c>
      <c r="B35" s="52"/>
      <c r="C35" s="67" t="s">
        <v>338</v>
      </c>
      <c r="D35" s="132">
        <f>'5 разделы, подразделы'!F133</f>
        <v>40</v>
      </c>
      <c r="E35" s="132">
        <f>'5 разделы, подразделы'!G139</f>
        <v>0</v>
      </c>
      <c r="F35" s="132">
        <f>'5 разделы, подразделы'!H139</f>
        <v>0</v>
      </c>
    </row>
    <row r="36" spans="1:6" ht="34.5" customHeight="1" x14ac:dyDescent="0.2">
      <c r="A36" s="57" t="s">
        <v>83</v>
      </c>
      <c r="B36" s="56" t="s">
        <v>84</v>
      </c>
      <c r="C36" s="63"/>
      <c r="D36" s="133">
        <f>D37</f>
        <v>4059</v>
      </c>
      <c r="E36" s="133">
        <f>'6 Ведомственная '!G140</f>
        <v>1616.2</v>
      </c>
      <c r="F36" s="133">
        <f>'6 Ведомственная '!H140</f>
        <v>1466.2</v>
      </c>
    </row>
    <row r="37" spans="1:6" ht="26.25" customHeight="1" x14ac:dyDescent="0.2">
      <c r="A37" s="58" t="s">
        <v>85</v>
      </c>
      <c r="B37" s="59"/>
      <c r="C37" s="67" t="s">
        <v>86</v>
      </c>
      <c r="D37" s="132">
        <f>'6 Ведомственная '!F141</f>
        <v>4059</v>
      </c>
      <c r="E37" s="132">
        <f>'6 Ведомственная '!G140</f>
        <v>1616.2</v>
      </c>
      <c r="F37" s="132">
        <f>F36</f>
        <v>1466.2</v>
      </c>
    </row>
    <row r="38" spans="1:6" ht="30" customHeight="1" x14ac:dyDescent="0.2">
      <c r="A38" s="47" t="s">
        <v>87</v>
      </c>
      <c r="B38" s="56" t="s">
        <v>88</v>
      </c>
      <c r="C38" s="67"/>
      <c r="D38" s="133">
        <f>D39</f>
        <v>420.7</v>
      </c>
      <c r="E38" s="133">
        <f>E39</f>
        <v>437.5</v>
      </c>
      <c r="F38" s="133">
        <f>'6 Ведомственная '!H157</f>
        <v>437.5</v>
      </c>
    </row>
    <row r="39" spans="1:6" ht="28.5" customHeight="1" x14ac:dyDescent="0.2">
      <c r="A39" s="60" t="s">
        <v>89</v>
      </c>
      <c r="B39" s="56"/>
      <c r="C39" s="67" t="s">
        <v>90</v>
      </c>
      <c r="D39" s="132">
        <f>'6 Ведомственная '!F158</f>
        <v>420.7</v>
      </c>
      <c r="E39" s="132">
        <f>'6 Ведомственная '!G158</f>
        <v>437.5</v>
      </c>
      <c r="F39" s="132">
        <f>F38</f>
        <v>437.5</v>
      </c>
    </row>
    <row r="40" spans="1:6" ht="27.75" customHeight="1" x14ac:dyDescent="0.2">
      <c r="A40" s="60" t="s">
        <v>91</v>
      </c>
      <c r="B40" s="56"/>
      <c r="C40" s="67"/>
      <c r="D40" s="132"/>
      <c r="E40" s="132">
        <f>'6 Ведомственная '!G163</f>
        <v>280</v>
      </c>
      <c r="F40" s="132">
        <f>'6 Ведомственная '!H163</f>
        <v>576</v>
      </c>
    </row>
    <row r="41" spans="1:6" ht="18.75" x14ac:dyDescent="0.3">
      <c r="A41" s="392" t="s">
        <v>92</v>
      </c>
      <c r="B41" s="392"/>
      <c r="C41" s="392"/>
      <c r="D41" s="134">
        <f>D38+D36+D30+D27+D25+D23+D17+D34</f>
        <v>17343.400000000001</v>
      </c>
      <c r="E41" s="134">
        <f>E38+E36+E30+E27+E25+E23+E17+E40+E34</f>
        <v>12156.3</v>
      </c>
      <c r="F41" s="134">
        <f>F38+F36+F30+F27+F25+F23+F17+F40+F34</f>
        <v>11962.8</v>
      </c>
    </row>
  </sheetData>
  <mergeCells count="26">
    <mergeCell ref="D1:F1"/>
    <mergeCell ref="D3:F3"/>
    <mergeCell ref="D4:F4"/>
    <mergeCell ref="A11:F11"/>
    <mergeCell ref="A12:F12"/>
    <mergeCell ref="D8:F8"/>
    <mergeCell ref="D2:F2"/>
    <mergeCell ref="D10:F10"/>
    <mergeCell ref="D5:F5"/>
    <mergeCell ref="D6:F6"/>
    <mergeCell ref="D7:F7"/>
    <mergeCell ref="D9:F9"/>
    <mergeCell ref="A41:C41"/>
    <mergeCell ref="D14:D16"/>
    <mergeCell ref="E14:E16"/>
    <mergeCell ref="F14:F16"/>
    <mergeCell ref="B15:B16"/>
    <mergeCell ref="F19:F20"/>
    <mergeCell ref="B19:B20"/>
    <mergeCell ref="C15:C16"/>
    <mergeCell ref="A14:A16"/>
    <mergeCell ref="B14:C14"/>
    <mergeCell ref="C19:C20"/>
    <mergeCell ref="E19:E20"/>
    <mergeCell ref="A19:A20"/>
    <mergeCell ref="D19:D20"/>
  </mergeCell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03"/>
  <sheetViews>
    <sheetView tabSelected="1" topLeftCell="A154" zoomScaleNormal="100" workbookViewId="0">
      <selection activeCell="L25" sqref="L25"/>
    </sheetView>
  </sheetViews>
  <sheetFormatPr defaultRowHeight="12.75" x14ac:dyDescent="0.2"/>
  <cols>
    <col min="1" max="1" width="48.140625" style="32" customWidth="1"/>
    <col min="2" max="2" width="13.140625" style="32" customWidth="1"/>
    <col min="3" max="3" width="12.42578125" style="136" customWidth="1"/>
    <col min="4" max="4" width="16.5703125" style="136" customWidth="1"/>
    <col min="5" max="5" width="7.85546875" style="136" customWidth="1"/>
    <col min="6" max="6" width="16" style="136" customWidth="1"/>
    <col min="7" max="7" width="14" style="136" customWidth="1"/>
    <col min="8" max="8" width="13.85546875" style="137" customWidth="1"/>
    <col min="9" max="16384" width="9.140625" style="32"/>
  </cols>
  <sheetData>
    <row r="1" spans="1:12" ht="18.75" x14ac:dyDescent="0.3">
      <c r="A1" s="135"/>
      <c r="B1" s="38"/>
      <c r="C1" s="38"/>
      <c r="D1" s="38"/>
      <c r="E1" s="38"/>
      <c r="F1" s="380" t="s">
        <v>312</v>
      </c>
      <c r="G1" s="380"/>
      <c r="H1" s="380"/>
    </row>
    <row r="2" spans="1:12" ht="18.75" x14ac:dyDescent="0.3">
      <c r="A2" s="135"/>
      <c r="B2" s="38"/>
      <c r="C2" s="38"/>
      <c r="D2" s="38"/>
      <c r="E2" s="38"/>
      <c r="F2" s="380" t="s">
        <v>318</v>
      </c>
      <c r="G2" s="380"/>
      <c r="H2" s="380"/>
    </row>
    <row r="3" spans="1:12" ht="18.75" x14ac:dyDescent="0.3">
      <c r="A3" s="39"/>
      <c r="B3" s="39"/>
      <c r="C3" s="39"/>
      <c r="D3" s="380" t="s">
        <v>296</v>
      </c>
      <c r="E3" s="380"/>
      <c r="F3" s="380"/>
      <c r="G3" s="380"/>
      <c r="H3" s="380"/>
    </row>
    <row r="4" spans="1:12" ht="18.75" x14ac:dyDescent="0.3">
      <c r="A4" s="39"/>
      <c r="B4" s="39"/>
      <c r="C4" s="39"/>
      <c r="D4" s="38"/>
      <c r="E4" s="38"/>
      <c r="F4" s="380" t="s">
        <v>317</v>
      </c>
      <c r="G4" s="380"/>
      <c r="H4" s="380"/>
    </row>
    <row r="5" spans="1:12" ht="18.75" x14ac:dyDescent="0.3">
      <c r="A5" s="135"/>
      <c r="B5" s="38"/>
      <c r="C5" s="38"/>
      <c r="D5" s="380" t="s">
        <v>228</v>
      </c>
      <c r="E5" s="380"/>
      <c r="F5" s="380"/>
      <c r="G5" s="380"/>
      <c r="H5" s="380"/>
    </row>
    <row r="6" spans="1:12" ht="18.75" x14ac:dyDescent="0.3">
      <c r="A6" s="39"/>
      <c r="B6" s="39"/>
      <c r="C6" s="39"/>
      <c r="D6" s="39"/>
      <c r="E6" s="380" t="s">
        <v>241</v>
      </c>
      <c r="F6" s="380"/>
      <c r="G6" s="380"/>
      <c r="H6" s="380"/>
      <c r="I6" s="39"/>
      <c r="J6" s="39"/>
      <c r="K6" s="39"/>
      <c r="L6" s="39"/>
    </row>
    <row r="7" spans="1:12" ht="18.75" x14ac:dyDescent="0.3">
      <c r="A7" s="38"/>
      <c r="B7" s="39"/>
      <c r="C7" s="135"/>
      <c r="D7" s="380" t="s">
        <v>237</v>
      </c>
      <c r="E7" s="380"/>
      <c r="F7" s="380"/>
      <c r="G7" s="380"/>
      <c r="H7" s="380"/>
    </row>
    <row r="8" spans="1:12" ht="18.75" x14ac:dyDescent="0.3">
      <c r="A8" s="38"/>
      <c r="B8" s="39"/>
      <c r="C8" s="135"/>
      <c r="D8" s="38"/>
      <c r="E8" s="38"/>
      <c r="F8" s="380" t="s">
        <v>238</v>
      </c>
      <c r="G8" s="380"/>
      <c r="H8" s="380"/>
    </row>
    <row r="9" spans="1:12" ht="18.75" x14ac:dyDescent="0.3">
      <c r="A9" s="38"/>
      <c r="B9" s="39"/>
      <c r="C9" s="135"/>
      <c r="D9" s="380" t="s">
        <v>313</v>
      </c>
      <c r="E9" s="380"/>
      <c r="F9" s="380"/>
      <c r="G9" s="380"/>
      <c r="H9" s="380"/>
    </row>
    <row r="10" spans="1:12" ht="18.75" x14ac:dyDescent="0.3">
      <c r="D10" s="64"/>
      <c r="E10" s="64"/>
      <c r="F10" s="381" t="s">
        <v>370</v>
      </c>
      <c r="G10" s="381"/>
      <c r="H10" s="381"/>
    </row>
    <row r="11" spans="1:12" ht="18.75" x14ac:dyDescent="0.3">
      <c r="D11" s="64"/>
      <c r="E11" s="64"/>
      <c r="F11" s="381"/>
      <c r="G11" s="381"/>
      <c r="H11" s="381"/>
    </row>
    <row r="12" spans="1:12" x14ac:dyDescent="0.2">
      <c r="D12" s="64"/>
      <c r="E12" s="64"/>
      <c r="F12" s="64"/>
      <c r="G12" s="64"/>
    </row>
    <row r="13" spans="1:12" ht="20.25" x14ac:dyDescent="0.3">
      <c r="A13" s="379" t="s">
        <v>321</v>
      </c>
      <c r="B13" s="379"/>
      <c r="C13" s="379"/>
      <c r="D13" s="379"/>
      <c r="E13" s="379"/>
      <c r="F13" s="379"/>
      <c r="G13" s="379"/>
      <c r="H13" s="379"/>
    </row>
    <row r="14" spans="1:12" ht="20.25" x14ac:dyDescent="0.3">
      <c r="A14" s="379" t="s">
        <v>3</v>
      </c>
      <c r="B14" s="379"/>
      <c r="C14" s="379"/>
      <c r="D14" s="379"/>
      <c r="E14" s="379"/>
      <c r="F14" s="379"/>
      <c r="G14" s="379"/>
      <c r="H14" s="379"/>
    </row>
    <row r="15" spans="1:12" ht="20.25" x14ac:dyDescent="0.3">
      <c r="A15" s="379" t="s">
        <v>323</v>
      </c>
      <c r="B15" s="379"/>
      <c r="C15" s="379"/>
      <c r="D15" s="379"/>
      <c r="E15" s="379"/>
      <c r="F15" s="379"/>
      <c r="G15" s="379"/>
      <c r="H15" s="379"/>
    </row>
    <row r="16" spans="1:12" ht="20.25" x14ac:dyDescent="0.3">
      <c r="A16" s="379" t="s">
        <v>324</v>
      </c>
      <c r="B16" s="379"/>
      <c r="C16" s="379"/>
      <c r="D16" s="379"/>
      <c r="E16" s="379"/>
      <c r="F16" s="379"/>
      <c r="G16" s="379"/>
      <c r="H16" s="379"/>
    </row>
    <row r="17" spans="1:8" ht="20.25" x14ac:dyDescent="0.3">
      <c r="A17" s="379" t="s">
        <v>322</v>
      </c>
      <c r="B17" s="379"/>
      <c r="C17" s="379"/>
      <c r="D17" s="379"/>
      <c r="E17" s="379"/>
      <c r="F17" s="379"/>
      <c r="G17" s="379"/>
      <c r="H17" s="379"/>
    </row>
    <row r="18" spans="1:8" ht="15.75" x14ac:dyDescent="0.25">
      <c r="A18" s="419"/>
      <c r="B18" s="419"/>
      <c r="C18" s="419"/>
      <c r="D18" s="419"/>
      <c r="E18" s="419"/>
      <c r="F18" s="419"/>
      <c r="G18" s="138"/>
    </row>
    <row r="19" spans="1:8" x14ac:dyDescent="0.2">
      <c r="A19" s="420"/>
      <c r="B19" s="420"/>
      <c r="C19" s="420"/>
      <c r="D19" s="420"/>
      <c r="E19" s="420"/>
      <c r="F19" s="420"/>
    </row>
    <row r="20" spans="1:8" ht="18.75" x14ac:dyDescent="0.3">
      <c r="A20" s="139"/>
      <c r="B20" s="139"/>
      <c r="C20" s="139"/>
      <c r="D20" s="139"/>
      <c r="E20" s="139"/>
    </row>
    <row r="21" spans="1:8" ht="28.5" customHeight="1" x14ac:dyDescent="0.2">
      <c r="A21" s="421" t="s">
        <v>52</v>
      </c>
      <c r="B21" s="423" t="s">
        <v>53</v>
      </c>
      <c r="C21" s="423"/>
      <c r="D21" s="423"/>
      <c r="E21" s="423"/>
      <c r="F21" s="424" t="s">
        <v>191</v>
      </c>
      <c r="G21" s="424" t="s">
        <v>325</v>
      </c>
      <c r="H21" s="424" t="s">
        <v>302</v>
      </c>
    </row>
    <row r="22" spans="1:8" ht="68.25" customHeight="1" x14ac:dyDescent="0.2">
      <c r="A22" s="422"/>
      <c r="B22" s="140" t="s">
        <v>319</v>
      </c>
      <c r="C22" s="141" t="s">
        <v>97</v>
      </c>
      <c r="D22" s="142" t="s">
        <v>98</v>
      </c>
      <c r="E22" s="140" t="s">
        <v>99</v>
      </c>
      <c r="F22" s="425"/>
      <c r="G22" s="425"/>
      <c r="H22" s="425"/>
    </row>
    <row r="23" spans="1:8" ht="26.25" customHeight="1" x14ac:dyDescent="0.25">
      <c r="A23" s="143" t="s">
        <v>56</v>
      </c>
      <c r="B23" s="144" t="s">
        <v>57</v>
      </c>
      <c r="C23" s="145"/>
      <c r="D23" s="146"/>
      <c r="E23" s="146"/>
      <c r="F23" s="147">
        <f>F24+F40+F51+F46</f>
        <v>6507</v>
      </c>
      <c r="G23" s="148">
        <f>G24+G40+G51+G46</f>
        <v>6082.4</v>
      </c>
      <c r="H23" s="217">
        <f>H24+H40+H51+H46</f>
        <v>6313.5</v>
      </c>
    </row>
    <row r="24" spans="1:8" s="97" customFormat="1" ht="48.75" customHeight="1" x14ac:dyDescent="0.25">
      <c r="A24" s="149" t="s">
        <v>101</v>
      </c>
      <c r="B24" s="412"/>
      <c r="C24" s="150" t="s">
        <v>59</v>
      </c>
      <c r="D24" s="151" t="s">
        <v>102</v>
      </c>
      <c r="E24" s="151"/>
      <c r="F24" s="152">
        <f>F26+F30+F36+F39+F38+F34</f>
        <v>5895.9</v>
      </c>
      <c r="G24" s="153">
        <f>G26+G30+G36+G39+G38</f>
        <v>5646</v>
      </c>
      <c r="H24" s="154">
        <f>H26+H30+H36+H39+H38</f>
        <v>5847.1</v>
      </c>
    </row>
    <row r="25" spans="1:8" ht="64.5" customHeight="1" x14ac:dyDescent="0.25">
      <c r="A25" s="155" t="s">
        <v>103</v>
      </c>
      <c r="B25" s="413"/>
      <c r="C25" s="156" t="s">
        <v>59</v>
      </c>
      <c r="D25" s="157" t="s">
        <v>104</v>
      </c>
      <c r="E25" s="157"/>
      <c r="F25" s="158">
        <f>F24</f>
        <v>5895.9</v>
      </c>
      <c r="G25" s="159">
        <f>G24</f>
        <v>5646</v>
      </c>
      <c r="H25" s="160">
        <f>H24</f>
        <v>5847.1</v>
      </c>
    </row>
    <row r="26" spans="1:8" ht="40.5" customHeight="1" x14ac:dyDescent="0.2">
      <c r="A26" s="161" t="s">
        <v>105</v>
      </c>
      <c r="B26" s="413"/>
      <c r="C26" s="156" t="s">
        <v>59</v>
      </c>
      <c r="D26" s="157" t="s">
        <v>106</v>
      </c>
      <c r="E26" s="157"/>
      <c r="F26" s="162">
        <f t="shared" ref="F26:H28" si="0">F27</f>
        <v>1321.2</v>
      </c>
      <c r="G26" s="163">
        <f t="shared" si="0"/>
        <v>1248</v>
      </c>
      <c r="H26" s="164">
        <f t="shared" si="0"/>
        <v>1300</v>
      </c>
    </row>
    <row r="27" spans="1:8" ht="25.5" customHeight="1" x14ac:dyDescent="0.2">
      <c r="A27" s="161" t="s">
        <v>107</v>
      </c>
      <c r="B27" s="413"/>
      <c r="C27" s="156" t="s">
        <v>59</v>
      </c>
      <c r="D27" s="157" t="s">
        <v>108</v>
      </c>
      <c r="E27" s="165"/>
      <c r="F27" s="158">
        <f t="shared" si="0"/>
        <v>1321.2</v>
      </c>
      <c r="G27" s="159">
        <f t="shared" si="0"/>
        <v>1248</v>
      </c>
      <c r="H27" s="160">
        <f t="shared" si="0"/>
        <v>1300</v>
      </c>
    </row>
    <row r="28" spans="1:8" ht="25.5" customHeight="1" x14ac:dyDescent="0.2">
      <c r="A28" s="161" t="s">
        <v>109</v>
      </c>
      <c r="B28" s="413"/>
      <c r="C28" s="156" t="s">
        <v>59</v>
      </c>
      <c r="D28" s="157" t="s">
        <v>110</v>
      </c>
      <c r="E28" s="157" t="s">
        <v>111</v>
      </c>
      <c r="F28" s="158">
        <f t="shared" si="0"/>
        <v>1321.2</v>
      </c>
      <c r="G28" s="159">
        <f t="shared" si="0"/>
        <v>1248</v>
      </c>
      <c r="H28" s="160">
        <f t="shared" si="0"/>
        <v>1300</v>
      </c>
    </row>
    <row r="29" spans="1:8" ht="42" customHeight="1" x14ac:dyDescent="0.2">
      <c r="A29" s="161" t="s">
        <v>112</v>
      </c>
      <c r="B29" s="413"/>
      <c r="C29" s="156" t="s">
        <v>59</v>
      </c>
      <c r="D29" s="157" t="s">
        <v>110</v>
      </c>
      <c r="E29" s="157" t="s">
        <v>113</v>
      </c>
      <c r="F29" s="158">
        <f>'6 Ведомственная '!F29</f>
        <v>1321.2</v>
      </c>
      <c r="G29" s="159">
        <f>'6 Ведомственная '!G29</f>
        <v>1248</v>
      </c>
      <c r="H29" s="160">
        <f>'6 Ведомственная '!H29</f>
        <v>1300</v>
      </c>
    </row>
    <row r="30" spans="1:8" ht="52.5" customHeight="1" x14ac:dyDescent="0.25">
      <c r="A30" s="155" t="s">
        <v>114</v>
      </c>
      <c r="B30" s="413"/>
      <c r="C30" s="156" t="s">
        <v>59</v>
      </c>
      <c r="D30" s="156" t="s">
        <v>115</v>
      </c>
      <c r="E30" s="157"/>
      <c r="F30" s="162">
        <f t="shared" ref="F30:H32" si="1">F31</f>
        <v>3777.6</v>
      </c>
      <c r="G30" s="163">
        <f t="shared" si="1"/>
        <v>3588</v>
      </c>
      <c r="H30" s="164">
        <f t="shared" si="1"/>
        <v>3687.1</v>
      </c>
    </row>
    <row r="31" spans="1:8" ht="33.75" customHeight="1" x14ac:dyDescent="0.2">
      <c r="A31" s="161" t="s">
        <v>116</v>
      </c>
      <c r="B31" s="413"/>
      <c r="C31" s="156" t="s">
        <v>59</v>
      </c>
      <c r="D31" s="156" t="s">
        <v>117</v>
      </c>
      <c r="E31" s="156"/>
      <c r="F31" s="158">
        <f t="shared" si="1"/>
        <v>3777.6</v>
      </c>
      <c r="G31" s="159">
        <f t="shared" si="1"/>
        <v>3588</v>
      </c>
      <c r="H31" s="160">
        <f t="shared" si="1"/>
        <v>3687.1</v>
      </c>
    </row>
    <row r="32" spans="1:8" ht="33.75" customHeight="1" x14ac:dyDescent="0.2">
      <c r="A32" s="161" t="s">
        <v>109</v>
      </c>
      <c r="B32" s="413"/>
      <c r="C32" s="156" t="s">
        <v>59</v>
      </c>
      <c r="D32" s="156" t="s">
        <v>118</v>
      </c>
      <c r="E32" s="156" t="s">
        <v>111</v>
      </c>
      <c r="F32" s="158">
        <f t="shared" si="1"/>
        <v>3777.6</v>
      </c>
      <c r="G32" s="159">
        <f t="shared" si="1"/>
        <v>3588</v>
      </c>
      <c r="H32" s="160">
        <f t="shared" si="1"/>
        <v>3687.1</v>
      </c>
    </row>
    <row r="33" spans="1:8" ht="46.5" customHeight="1" x14ac:dyDescent="0.2">
      <c r="A33" s="161" t="s">
        <v>119</v>
      </c>
      <c r="B33" s="413"/>
      <c r="C33" s="156" t="s">
        <v>59</v>
      </c>
      <c r="D33" s="156" t="s">
        <v>118</v>
      </c>
      <c r="E33" s="156" t="s">
        <v>113</v>
      </c>
      <c r="F33" s="158">
        <f>'6 Ведомственная '!F33</f>
        <v>3777.6</v>
      </c>
      <c r="G33" s="159">
        <f>'6 Ведомственная '!G33</f>
        <v>3588</v>
      </c>
      <c r="H33" s="160">
        <f>'6 Ведомственная '!H33</f>
        <v>3687.1</v>
      </c>
    </row>
    <row r="34" spans="1:8" ht="46.5" customHeight="1" x14ac:dyDescent="0.2">
      <c r="A34" s="161" t="s">
        <v>368</v>
      </c>
      <c r="B34" s="413"/>
      <c r="C34" s="156" t="s">
        <v>59</v>
      </c>
      <c r="D34" s="156" t="s">
        <v>369</v>
      </c>
      <c r="E34" s="156" t="s">
        <v>111</v>
      </c>
      <c r="F34" s="162">
        <f>F35</f>
        <v>272</v>
      </c>
      <c r="G34" s="163">
        <f>G35</f>
        <v>0</v>
      </c>
      <c r="H34" s="164">
        <f>H35</f>
        <v>0</v>
      </c>
    </row>
    <row r="35" spans="1:8" ht="46.5" customHeight="1" x14ac:dyDescent="0.2">
      <c r="A35" s="161" t="s">
        <v>112</v>
      </c>
      <c r="B35" s="413"/>
      <c r="C35" s="156" t="s">
        <v>59</v>
      </c>
      <c r="D35" s="156" t="s">
        <v>369</v>
      </c>
      <c r="E35" s="156" t="s">
        <v>113</v>
      </c>
      <c r="F35" s="158">
        <f>'6 Ведомственная '!F35</f>
        <v>272</v>
      </c>
      <c r="G35" s="159">
        <v>0</v>
      </c>
      <c r="H35" s="160">
        <v>0</v>
      </c>
    </row>
    <row r="36" spans="1:8" ht="39" customHeight="1" x14ac:dyDescent="0.25">
      <c r="A36" s="155" t="s">
        <v>120</v>
      </c>
      <c r="B36" s="413"/>
      <c r="C36" s="156" t="s">
        <v>59</v>
      </c>
      <c r="D36" s="156" t="s">
        <v>118</v>
      </c>
      <c r="E36" s="156" t="s">
        <v>111</v>
      </c>
      <c r="F36" s="162">
        <f>F37</f>
        <v>481.2</v>
      </c>
      <c r="G36" s="163">
        <f>G37</f>
        <v>800</v>
      </c>
      <c r="H36" s="164">
        <f>H37</f>
        <v>850</v>
      </c>
    </row>
    <row r="37" spans="1:8" ht="45.75" customHeight="1" x14ac:dyDescent="0.2">
      <c r="A37" s="166" t="s">
        <v>121</v>
      </c>
      <c r="B37" s="413"/>
      <c r="C37" s="156" t="s">
        <v>59</v>
      </c>
      <c r="D37" s="156" t="s">
        <v>118</v>
      </c>
      <c r="E37" s="156" t="s">
        <v>122</v>
      </c>
      <c r="F37" s="158">
        <f>'6 Ведомственная '!F37</f>
        <v>481.2</v>
      </c>
      <c r="G37" s="159">
        <f>'6 Ведомственная '!G37</f>
        <v>800</v>
      </c>
      <c r="H37" s="160">
        <f>'6 Ведомственная '!H37</f>
        <v>850</v>
      </c>
    </row>
    <row r="38" spans="1:8" ht="45.75" customHeight="1" x14ac:dyDescent="0.2">
      <c r="A38" s="166" t="s">
        <v>123</v>
      </c>
      <c r="B38" s="413"/>
      <c r="C38" s="156" t="s">
        <v>59</v>
      </c>
      <c r="D38" s="156" t="s">
        <v>118</v>
      </c>
      <c r="E38" s="156" t="s">
        <v>124</v>
      </c>
      <c r="F38" s="162">
        <f>'6 Ведомственная '!F38</f>
        <v>18.2</v>
      </c>
      <c r="G38" s="163">
        <f>'6 Ведомственная '!G38</f>
        <v>5</v>
      </c>
      <c r="H38" s="164">
        <f>'6 Ведомственная '!H38</f>
        <v>5</v>
      </c>
    </row>
    <row r="39" spans="1:8" ht="45.75" customHeight="1" x14ac:dyDescent="0.2">
      <c r="A39" s="166" t="s">
        <v>125</v>
      </c>
      <c r="B39" s="413"/>
      <c r="C39" s="156" t="s">
        <v>59</v>
      </c>
      <c r="D39" s="156" t="s">
        <v>118</v>
      </c>
      <c r="E39" s="156" t="s">
        <v>126</v>
      </c>
      <c r="F39" s="162">
        <f>'6 Ведомственная '!F39</f>
        <v>25.7</v>
      </c>
      <c r="G39" s="163">
        <f>'6 Ведомственная '!G39</f>
        <v>5</v>
      </c>
      <c r="H39" s="164">
        <f>'6 Ведомственная '!H39</f>
        <v>5</v>
      </c>
    </row>
    <row r="40" spans="1:8" ht="48" customHeight="1" x14ac:dyDescent="0.25">
      <c r="A40" s="167" t="s">
        <v>127</v>
      </c>
      <c r="B40" s="413"/>
      <c r="C40" s="168" t="s">
        <v>61</v>
      </c>
      <c r="D40" s="156" t="s">
        <v>128</v>
      </c>
      <c r="E40" s="156"/>
      <c r="F40" s="162">
        <f>F41+F44</f>
        <v>149.4</v>
      </c>
      <c r="G40" s="163">
        <f>G41+G44</f>
        <v>149.4</v>
      </c>
      <c r="H40" s="164">
        <f>H41+H44</f>
        <v>149.4</v>
      </c>
    </row>
    <row r="41" spans="1:8" s="97" customFormat="1" ht="27.75" customHeight="1" x14ac:dyDescent="0.25">
      <c r="A41" s="161" t="s">
        <v>116</v>
      </c>
      <c r="B41" s="413"/>
      <c r="C41" s="156" t="s">
        <v>61</v>
      </c>
      <c r="D41" s="156" t="s">
        <v>117</v>
      </c>
      <c r="E41" s="156"/>
      <c r="F41" s="158">
        <f t="shared" ref="F41:H42" si="2">F42</f>
        <v>126.6</v>
      </c>
      <c r="G41" s="159">
        <f t="shared" si="2"/>
        <v>126.6</v>
      </c>
      <c r="H41" s="160">
        <f t="shared" si="2"/>
        <v>126.6</v>
      </c>
    </row>
    <row r="42" spans="1:8" s="97" customFormat="1" ht="41.25" customHeight="1" x14ac:dyDescent="0.25">
      <c r="A42" s="161" t="s">
        <v>129</v>
      </c>
      <c r="B42" s="413"/>
      <c r="C42" s="156" t="s">
        <v>61</v>
      </c>
      <c r="D42" s="157" t="s">
        <v>130</v>
      </c>
      <c r="E42" s="157" t="s">
        <v>111</v>
      </c>
      <c r="F42" s="158">
        <f t="shared" si="2"/>
        <v>126.6</v>
      </c>
      <c r="G42" s="159">
        <f t="shared" si="2"/>
        <v>126.6</v>
      </c>
      <c r="H42" s="160">
        <f t="shared" si="2"/>
        <v>126.6</v>
      </c>
    </row>
    <row r="43" spans="1:8" s="97" customFormat="1" ht="39" customHeight="1" x14ac:dyDescent="0.25">
      <c r="A43" s="161" t="s">
        <v>131</v>
      </c>
      <c r="B43" s="413"/>
      <c r="C43" s="156" t="s">
        <v>61</v>
      </c>
      <c r="D43" s="157" t="s">
        <v>130</v>
      </c>
      <c r="E43" s="157" t="s">
        <v>132</v>
      </c>
      <c r="F43" s="158">
        <f>'6 Ведомственная '!F43</f>
        <v>126.6</v>
      </c>
      <c r="G43" s="159">
        <f>'6 Ведомственная '!G43</f>
        <v>126.6</v>
      </c>
      <c r="H43" s="160">
        <f>'6 Ведомственная '!H43</f>
        <v>126.6</v>
      </c>
    </row>
    <row r="44" spans="1:8" s="97" customFormat="1" ht="39" customHeight="1" x14ac:dyDescent="0.25">
      <c r="A44" s="218" t="s">
        <v>232</v>
      </c>
      <c r="B44" s="413"/>
      <c r="C44" s="156" t="s">
        <v>61</v>
      </c>
      <c r="D44" s="157" t="s">
        <v>231</v>
      </c>
      <c r="E44" s="157" t="s">
        <v>111</v>
      </c>
      <c r="F44" s="162">
        <f>F45</f>
        <v>22.8</v>
      </c>
      <c r="G44" s="163">
        <f>G45</f>
        <v>22.8</v>
      </c>
      <c r="H44" s="164">
        <f>H45</f>
        <v>22.8</v>
      </c>
    </row>
    <row r="45" spans="1:8" s="97" customFormat="1" ht="39" customHeight="1" x14ac:dyDescent="0.25">
      <c r="A45" s="161" t="s">
        <v>131</v>
      </c>
      <c r="B45" s="413"/>
      <c r="C45" s="156" t="s">
        <v>61</v>
      </c>
      <c r="D45" s="157" t="s">
        <v>231</v>
      </c>
      <c r="E45" s="157" t="s">
        <v>132</v>
      </c>
      <c r="F45" s="158">
        <f>'6 Ведомственная '!F45</f>
        <v>22.8</v>
      </c>
      <c r="G45" s="159">
        <f>'6 Ведомственная '!G45</f>
        <v>22.8</v>
      </c>
      <c r="H45" s="160">
        <f>'6 Ведомственная '!H45</f>
        <v>22.8</v>
      </c>
    </row>
    <row r="46" spans="1:8" s="97" customFormat="1" ht="39" customHeight="1" x14ac:dyDescent="0.25">
      <c r="A46" s="215" t="s">
        <v>307</v>
      </c>
      <c r="B46" s="413"/>
      <c r="C46" s="156" t="s">
        <v>304</v>
      </c>
      <c r="D46" s="157" t="s">
        <v>142</v>
      </c>
      <c r="E46" s="157"/>
      <c r="F46" s="162">
        <f t="shared" ref="F46:H49" si="3">F47</f>
        <v>343.6</v>
      </c>
      <c r="G46" s="163">
        <f t="shared" si="3"/>
        <v>50</v>
      </c>
      <c r="H46" s="164">
        <f t="shared" si="3"/>
        <v>50</v>
      </c>
    </row>
    <row r="47" spans="1:8" s="97" customFormat="1" ht="27.75" customHeight="1" x14ac:dyDescent="0.25">
      <c r="A47" s="214" t="s">
        <v>116</v>
      </c>
      <c r="B47" s="413"/>
      <c r="C47" s="156" t="s">
        <v>304</v>
      </c>
      <c r="D47" s="157" t="s">
        <v>173</v>
      </c>
      <c r="E47" s="157"/>
      <c r="F47" s="158">
        <f t="shared" si="3"/>
        <v>343.6</v>
      </c>
      <c r="G47" s="159">
        <f t="shared" si="3"/>
        <v>50</v>
      </c>
      <c r="H47" s="160">
        <f t="shared" si="3"/>
        <v>50</v>
      </c>
    </row>
    <row r="48" spans="1:8" s="97" customFormat="1" ht="30.75" customHeight="1" x14ac:dyDescent="0.25">
      <c r="A48" s="214" t="s">
        <v>116</v>
      </c>
      <c r="B48" s="413"/>
      <c r="C48" s="156" t="s">
        <v>304</v>
      </c>
      <c r="D48" s="157" t="s">
        <v>134</v>
      </c>
      <c r="E48" s="157"/>
      <c r="F48" s="158">
        <f t="shared" si="3"/>
        <v>343.6</v>
      </c>
      <c r="G48" s="159">
        <f t="shared" si="3"/>
        <v>50</v>
      </c>
      <c r="H48" s="160">
        <f t="shared" si="3"/>
        <v>50</v>
      </c>
    </row>
    <row r="49" spans="1:8" s="97" customFormat="1" ht="60" customHeight="1" x14ac:dyDescent="0.25">
      <c r="A49" s="214" t="s">
        <v>308</v>
      </c>
      <c r="B49" s="413"/>
      <c r="C49" s="156" t="s">
        <v>304</v>
      </c>
      <c r="D49" s="157" t="s">
        <v>309</v>
      </c>
      <c r="E49" s="157" t="s">
        <v>111</v>
      </c>
      <c r="F49" s="158">
        <f>'6 Ведомственная '!F50</f>
        <v>343.6</v>
      </c>
      <c r="G49" s="159">
        <f t="shared" si="3"/>
        <v>50</v>
      </c>
      <c r="H49" s="160">
        <f t="shared" si="3"/>
        <v>50</v>
      </c>
    </row>
    <row r="50" spans="1:8" s="97" customFormat="1" ht="26.25" customHeight="1" x14ac:dyDescent="0.25">
      <c r="A50" s="214" t="s">
        <v>306</v>
      </c>
      <c r="B50" s="413"/>
      <c r="C50" s="156" t="s">
        <v>304</v>
      </c>
      <c r="D50" s="157" t="s">
        <v>309</v>
      </c>
      <c r="E50" s="157" t="s">
        <v>310</v>
      </c>
      <c r="F50" s="158">
        <f>'6 Ведомственная '!F50</f>
        <v>343.6</v>
      </c>
      <c r="G50" s="159">
        <f>'6 Ведомственная '!G50</f>
        <v>50</v>
      </c>
      <c r="H50" s="160">
        <f>'6 Ведомственная '!H50</f>
        <v>50</v>
      </c>
    </row>
    <row r="51" spans="1:8" s="97" customFormat="1" ht="23.25" customHeight="1" x14ac:dyDescent="0.25">
      <c r="A51" s="219" t="s">
        <v>62</v>
      </c>
      <c r="B51" s="413"/>
      <c r="C51" s="220" t="s">
        <v>63</v>
      </c>
      <c r="D51" s="221" t="s">
        <v>102</v>
      </c>
      <c r="E51" s="222"/>
      <c r="F51" s="223">
        <f>F53+F56</f>
        <v>118.1</v>
      </c>
      <c r="G51" s="224">
        <f>G53+G56</f>
        <v>237</v>
      </c>
      <c r="H51" s="164">
        <f>H53+H56</f>
        <v>267</v>
      </c>
    </row>
    <row r="52" spans="1:8" ht="26.25" customHeight="1" x14ac:dyDescent="0.2">
      <c r="A52" s="218" t="s">
        <v>133</v>
      </c>
      <c r="B52" s="413"/>
      <c r="C52" s="225" t="s">
        <v>63</v>
      </c>
      <c r="D52" s="222" t="s">
        <v>134</v>
      </c>
      <c r="E52" s="222"/>
      <c r="F52" s="223">
        <f t="shared" ref="F52:H53" si="4">F53</f>
        <v>114.6</v>
      </c>
      <c r="G52" s="224">
        <f t="shared" si="4"/>
        <v>237</v>
      </c>
      <c r="H52" s="164">
        <f t="shared" si="4"/>
        <v>267</v>
      </c>
    </row>
    <row r="53" spans="1:8" ht="18" customHeight="1" x14ac:dyDescent="0.2">
      <c r="A53" s="218" t="s">
        <v>116</v>
      </c>
      <c r="B53" s="413"/>
      <c r="C53" s="225" t="s">
        <v>63</v>
      </c>
      <c r="D53" s="222" t="s">
        <v>134</v>
      </c>
      <c r="E53" s="222"/>
      <c r="F53" s="226">
        <f t="shared" si="4"/>
        <v>114.6</v>
      </c>
      <c r="G53" s="227">
        <f t="shared" si="4"/>
        <v>237</v>
      </c>
      <c r="H53" s="160">
        <f t="shared" si="4"/>
        <v>267</v>
      </c>
    </row>
    <row r="54" spans="1:8" ht="51" x14ac:dyDescent="0.2">
      <c r="A54" s="218" t="s">
        <v>135</v>
      </c>
      <c r="B54" s="413"/>
      <c r="C54" s="225" t="s">
        <v>63</v>
      </c>
      <c r="D54" s="228" t="s">
        <v>136</v>
      </c>
      <c r="E54" s="225" t="s">
        <v>111</v>
      </c>
      <c r="F54" s="226">
        <f>F55</f>
        <v>114.6</v>
      </c>
      <c r="G54" s="227">
        <f>'6 Ведомственная '!G55</f>
        <v>237</v>
      </c>
      <c r="H54" s="160">
        <f>'6 Ведомственная '!H55</f>
        <v>267</v>
      </c>
    </row>
    <row r="55" spans="1:8" ht="37.5" customHeight="1" x14ac:dyDescent="0.2">
      <c r="A55" s="229" t="s">
        <v>121</v>
      </c>
      <c r="B55" s="413"/>
      <c r="C55" s="225" t="s">
        <v>137</v>
      </c>
      <c r="D55" s="230" t="s">
        <v>138</v>
      </c>
      <c r="E55" s="225" t="s">
        <v>122</v>
      </c>
      <c r="F55" s="227">
        <f>'6 Ведомственная '!F55</f>
        <v>114.6</v>
      </c>
      <c r="G55" s="227">
        <f>'[1]Ведомственная 21'!G51</f>
        <v>287</v>
      </c>
      <c r="H55" s="160">
        <f>'6 Ведомственная '!H55</f>
        <v>267</v>
      </c>
    </row>
    <row r="56" spans="1:8" ht="37.5" customHeight="1" x14ac:dyDescent="0.2">
      <c r="A56" s="229" t="s">
        <v>139</v>
      </c>
      <c r="B56" s="413"/>
      <c r="C56" s="225" t="s">
        <v>137</v>
      </c>
      <c r="D56" s="230" t="s">
        <v>140</v>
      </c>
      <c r="E56" s="225" t="s">
        <v>111</v>
      </c>
      <c r="F56" s="224">
        <v>3.5</v>
      </c>
      <c r="G56" s="224">
        <f>G57</f>
        <v>0</v>
      </c>
      <c r="H56" s="164">
        <f>H57</f>
        <v>0</v>
      </c>
    </row>
    <row r="57" spans="1:8" ht="37.5" customHeight="1" x14ac:dyDescent="0.2">
      <c r="A57" s="229" t="s">
        <v>121</v>
      </c>
      <c r="B57" s="413"/>
      <c r="C57" s="225" t="s">
        <v>137</v>
      </c>
      <c r="D57" s="230" t="s">
        <v>140</v>
      </c>
      <c r="E57" s="225" t="s">
        <v>122</v>
      </c>
      <c r="F57" s="227">
        <f>'6 Ведомственная '!F57</f>
        <v>3.5</v>
      </c>
      <c r="G57" s="227">
        <f>'6 Ведомственная '!G57</f>
        <v>0</v>
      </c>
      <c r="H57" s="160">
        <f>'6 Ведомственная '!H57</f>
        <v>0</v>
      </c>
    </row>
    <row r="58" spans="1:8" ht="37.5" customHeight="1" x14ac:dyDescent="0.25">
      <c r="A58" s="231" t="s">
        <v>64</v>
      </c>
      <c r="B58" s="413"/>
      <c r="C58" s="62"/>
      <c r="D58" s="62"/>
      <c r="E58" s="62"/>
      <c r="F58" s="61">
        <f>F59</f>
        <v>161.69999999999999</v>
      </c>
      <c r="G58" s="61">
        <f>G59</f>
        <v>168.7</v>
      </c>
      <c r="H58" s="133">
        <f>H59</f>
        <v>174.3</v>
      </c>
    </row>
    <row r="59" spans="1:8" ht="37.5" customHeight="1" x14ac:dyDescent="0.25">
      <c r="A59" s="254" t="s">
        <v>66</v>
      </c>
      <c r="B59" s="413"/>
      <c r="C59" s="232" t="s">
        <v>67</v>
      </c>
      <c r="D59" s="62" t="s">
        <v>102</v>
      </c>
      <c r="E59" s="62"/>
      <c r="F59" s="233">
        <f t="shared" ref="F59:H62" si="5">F60</f>
        <v>161.69999999999999</v>
      </c>
      <c r="G59" s="233">
        <f t="shared" si="5"/>
        <v>168.7</v>
      </c>
      <c r="H59" s="153">
        <f t="shared" si="5"/>
        <v>174.3</v>
      </c>
    </row>
    <row r="60" spans="1:8" ht="37.5" customHeight="1" x14ac:dyDescent="0.2">
      <c r="A60" s="234" t="s">
        <v>141</v>
      </c>
      <c r="B60" s="413"/>
      <c r="C60" s="225" t="s">
        <v>67</v>
      </c>
      <c r="D60" s="230" t="s">
        <v>142</v>
      </c>
      <c r="E60" s="225"/>
      <c r="F60" s="235">
        <f t="shared" si="5"/>
        <v>161.69999999999999</v>
      </c>
      <c r="G60" s="224">
        <f t="shared" si="5"/>
        <v>168.7</v>
      </c>
      <c r="H60" s="164">
        <f t="shared" si="5"/>
        <v>174.3</v>
      </c>
    </row>
    <row r="61" spans="1:8" ht="37.5" customHeight="1" x14ac:dyDescent="0.2">
      <c r="A61" s="234" t="s">
        <v>116</v>
      </c>
      <c r="B61" s="413"/>
      <c r="C61" s="225" t="s">
        <v>67</v>
      </c>
      <c r="D61" s="230" t="s">
        <v>134</v>
      </c>
      <c r="E61" s="225"/>
      <c r="F61" s="226">
        <f t="shared" si="5"/>
        <v>161.69999999999999</v>
      </c>
      <c r="G61" s="227">
        <f t="shared" si="5"/>
        <v>168.7</v>
      </c>
      <c r="H61" s="160">
        <f t="shared" si="5"/>
        <v>174.3</v>
      </c>
    </row>
    <row r="62" spans="1:8" ht="37.5" customHeight="1" x14ac:dyDescent="0.2">
      <c r="A62" s="234" t="s">
        <v>143</v>
      </c>
      <c r="B62" s="413"/>
      <c r="C62" s="225" t="s">
        <v>67</v>
      </c>
      <c r="D62" s="230" t="s">
        <v>144</v>
      </c>
      <c r="E62" s="225" t="s">
        <v>111</v>
      </c>
      <c r="F62" s="226">
        <f t="shared" si="5"/>
        <v>161.69999999999999</v>
      </c>
      <c r="G62" s="227">
        <f t="shared" si="5"/>
        <v>168.7</v>
      </c>
      <c r="H62" s="160">
        <f t="shared" si="5"/>
        <v>174.3</v>
      </c>
    </row>
    <row r="63" spans="1:8" ht="37.5" customHeight="1" x14ac:dyDescent="0.2">
      <c r="A63" s="234" t="s">
        <v>145</v>
      </c>
      <c r="B63" s="413"/>
      <c r="C63" s="225" t="s">
        <v>67</v>
      </c>
      <c r="D63" s="230" t="s">
        <v>144</v>
      </c>
      <c r="E63" s="225" t="s">
        <v>113</v>
      </c>
      <c r="F63" s="227">
        <f>'6 Ведомственная '!F63</f>
        <v>161.69999999999999</v>
      </c>
      <c r="G63" s="227">
        <f>'6 Ведомственная '!G63</f>
        <v>168.7</v>
      </c>
      <c r="H63" s="160">
        <f>'6 Ведомственная '!H63</f>
        <v>174.3</v>
      </c>
    </row>
    <row r="64" spans="1:8" s="99" customFormat="1" ht="36.75" customHeight="1" x14ac:dyDescent="0.25">
      <c r="A64" s="173" t="s">
        <v>68</v>
      </c>
      <c r="B64" s="413"/>
      <c r="C64" s="59"/>
      <c r="D64" s="174"/>
      <c r="E64" s="174"/>
      <c r="F64" s="175">
        <f>F65+F73+F71</f>
        <v>132.19999999999999</v>
      </c>
      <c r="G64" s="175">
        <f>G65+G73+G71</f>
        <v>187.7</v>
      </c>
      <c r="H64" s="175">
        <f>H65+H73+H71</f>
        <v>190</v>
      </c>
    </row>
    <row r="65" spans="1:8" ht="51.75" customHeight="1" x14ac:dyDescent="0.25">
      <c r="A65" s="194" t="s">
        <v>227</v>
      </c>
      <c r="B65" s="413"/>
      <c r="C65" s="150" t="s">
        <v>70</v>
      </c>
      <c r="D65" s="151" t="s">
        <v>102</v>
      </c>
      <c r="E65" s="236"/>
      <c r="F65" s="153">
        <f>F66</f>
        <v>99</v>
      </c>
      <c r="G65" s="154">
        <f t="shared" ref="F65:H69" si="6">G66</f>
        <v>50</v>
      </c>
      <c r="H65" s="208">
        <f t="shared" si="6"/>
        <v>50</v>
      </c>
    </row>
    <row r="66" spans="1:8" ht="69" customHeight="1" x14ac:dyDescent="0.2">
      <c r="A66" s="161" t="s">
        <v>146</v>
      </c>
      <c r="B66" s="413"/>
      <c r="C66" s="156" t="s">
        <v>70</v>
      </c>
      <c r="D66" s="157" t="s">
        <v>147</v>
      </c>
      <c r="E66" s="222"/>
      <c r="F66" s="162">
        <f t="shared" si="6"/>
        <v>99</v>
      </c>
      <c r="G66" s="163">
        <f t="shared" si="6"/>
        <v>50</v>
      </c>
      <c r="H66" s="164">
        <f t="shared" si="6"/>
        <v>50</v>
      </c>
    </row>
    <row r="67" spans="1:8" ht="29.25" customHeight="1" x14ac:dyDescent="0.2">
      <c r="A67" s="161" t="s">
        <v>244</v>
      </c>
      <c r="B67" s="413"/>
      <c r="C67" s="156" t="s">
        <v>70</v>
      </c>
      <c r="D67" s="157" t="s">
        <v>245</v>
      </c>
      <c r="E67" s="222"/>
      <c r="F67" s="158">
        <f t="shared" si="6"/>
        <v>99</v>
      </c>
      <c r="G67" s="159">
        <f t="shared" si="6"/>
        <v>50</v>
      </c>
      <c r="H67" s="160">
        <f t="shared" si="6"/>
        <v>50</v>
      </c>
    </row>
    <row r="68" spans="1:8" ht="61.5" customHeight="1" x14ac:dyDescent="0.2">
      <c r="A68" s="161" t="s">
        <v>320</v>
      </c>
      <c r="B68" s="413"/>
      <c r="C68" s="156" t="s">
        <v>70</v>
      </c>
      <c r="D68" s="157" t="s">
        <v>247</v>
      </c>
      <c r="E68" s="222"/>
      <c r="F68" s="158">
        <f t="shared" si="6"/>
        <v>99</v>
      </c>
      <c r="G68" s="159">
        <f t="shared" si="6"/>
        <v>50</v>
      </c>
      <c r="H68" s="160">
        <f t="shared" si="6"/>
        <v>50</v>
      </c>
    </row>
    <row r="69" spans="1:8" ht="54" customHeight="1" x14ac:dyDescent="0.2">
      <c r="A69" s="161" t="s">
        <v>148</v>
      </c>
      <c r="B69" s="413"/>
      <c r="C69" s="156" t="s">
        <v>70</v>
      </c>
      <c r="D69" s="156" t="s">
        <v>248</v>
      </c>
      <c r="E69" s="222" t="s">
        <v>111</v>
      </c>
      <c r="F69" s="158">
        <f t="shared" si="6"/>
        <v>99</v>
      </c>
      <c r="G69" s="159">
        <f t="shared" si="6"/>
        <v>50</v>
      </c>
      <c r="H69" s="160">
        <f t="shared" si="6"/>
        <v>50</v>
      </c>
    </row>
    <row r="70" spans="1:8" ht="25.5" x14ac:dyDescent="0.2">
      <c r="A70" s="166" t="s">
        <v>121</v>
      </c>
      <c r="B70" s="413"/>
      <c r="C70" s="156" t="s">
        <v>70</v>
      </c>
      <c r="D70" s="156" t="s">
        <v>248</v>
      </c>
      <c r="E70" s="222" t="s">
        <v>122</v>
      </c>
      <c r="F70" s="160">
        <f>'6 Ведомственная '!F70</f>
        <v>99</v>
      </c>
      <c r="G70" s="159">
        <f>'6 Ведомственная '!G70</f>
        <v>50</v>
      </c>
      <c r="H70" s="159">
        <f>'6 Ведомственная '!H70</f>
        <v>50</v>
      </c>
    </row>
    <row r="71" spans="1:8" ht="51" x14ac:dyDescent="0.2">
      <c r="A71" s="188" t="s">
        <v>233</v>
      </c>
      <c r="B71" s="413"/>
      <c r="C71" s="168" t="s">
        <v>70</v>
      </c>
      <c r="D71" s="168" t="s">
        <v>356</v>
      </c>
      <c r="E71" s="222" t="s">
        <v>111</v>
      </c>
      <c r="F71" s="164">
        <f>F72</f>
        <v>20</v>
      </c>
      <c r="G71" s="162">
        <f>G72</f>
        <v>0</v>
      </c>
      <c r="H71" s="163">
        <f>H72</f>
        <v>0</v>
      </c>
    </row>
    <row r="72" spans="1:8" ht="40.5" customHeight="1" x14ac:dyDescent="0.2">
      <c r="A72" s="166" t="s">
        <v>121</v>
      </c>
      <c r="B72" s="413"/>
      <c r="C72" s="156" t="s">
        <v>70</v>
      </c>
      <c r="D72" s="156" t="s">
        <v>356</v>
      </c>
      <c r="E72" s="222" t="s">
        <v>122</v>
      </c>
      <c r="F72" s="160">
        <f>'6 Ведомственная '!F71</f>
        <v>20</v>
      </c>
      <c r="G72" s="158">
        <v>0</v>
      </c>
      <c r="H72" s="159">
        <v>0</v>
      </c>
    </row>
    <row r="73" spans="1:8" ht="39.75" customHeight="1" x14ac:dyDescent="0.2">
      <c r="A73" s="171" t="s">
        <v>133</v>
      </c>
      <c r="B73" s="413"/>
      <c r="C73" s="269" t="s">
        <v>70</v>
      </c>
      <c r="D73" s="270" t="s">
        <v>142</v>
      </c>
      <c r="E73" s="225"/>
      <c r="F73" s="224">
        <f t="shared" ref="F73:H75" si="7">F74</f>
        <v>13.2</v>
      </c>
      <c r="G73" s="223">
        <f t="shared" si="7"/>
        <v>137.69999999999999</v>
      </c>
      <c r="H73" s="224">
        <f t="shared" si="7"/>
        <v>140</v>
      </c>
    </row>
    <row r="74" spans="1:8" ht="27" customHeight="1" x14ac:dyDescent="0.2">
      <c r="A74" s="166" t="s">
        <v>116</v>
      </c>
      <c r="B74" s="413"/>
      <c r="C74" s="222" t="s">
        <v>70</v>
      </c>
      <c r="D74" s="225" t="s">
        <v>134</v>
      </c>
      <c r="E74" s="222"/>
      <c r="F74" s="227">
        <f t="shared" si="7"/>
        <v>13.2</v>
      </c>
      <c r="G74" s="226">
        <f t="shared" si="7"/>
        <v>137.69999999999999</v>
      </c>
      <c r="H74" s="227">
        <f t="shared" si="7"/>
        <v>140</v>
      </c>
    </row>
    <row r="75" spans="1:8" ht="24" customHeight="1" x14ac:dyDescent="0.2">
      <c r="A75" s="234" t="s">
        <v>150</v>
      </c>
      <c r="B75" s="413"/>
      <c r="C75" s="222" t="s">
        <v>70</v>
      </c>
      <c r="D75" s="225" t="s">
        <v>151</v>
      </c>
      <c r="E75" s="222" t="s">
        <v>111</v>
      </c>
      <c r="F75" s="227">
        <f t="shared" si="7"/>
        <v>13.2</v>
      </c>
      <c r="G75" s="226">
        <f t="shared" si="7"/>
        <v>137.69999999999999</v>
      </c>
      <c r="H75" s="227">
        <f t="shared" si="7"/>
        <v>140</v>
      </c>
    </row>
    <row r="76" spans="1:8" ht="38.25" customHeight="1" x14ac:dyDescent="0.2">
      <c r="A76" s="234" t="s">
        <v>121</v>
      </c>
      <c r="B76" s="413"/>
      <c r="C76" s="222" t="s">
        <v>70</v>
      </c>
      <c r="D76" s="186" t="s">
        <v>151</v>
      </c>
      <c r="E76" s="187">
        <v>240</v>
      </c>
      <c r="F76" s="159">
        <f>'6 Ведомственная '!F76</f>
        <v>13.2</v>
      </c>
      <c r="G76" s="158">
        <f>'6 Ведомственная '!G76</f>
        <v>137.69999999999999</v>
      </c>
      <c r="H76" s="159">
        <f>'6 Ведомственная '!H76</f>
        <v>140</v>
      </c>
    </row>
    <row r="77" spans="1:8" s="97" customFormat="1" ht="20.25" customHeight="1" x14ac:dyDescent="0.25">
      <c r="A77" s="103" t="s">
        <v>152</v>
      </c>
      <c r="B77" s="413"/>
      <c r="C77" s="176"/>
      <c r="D77" s="51"/>
      <c r="E77" s="241"/>
      <c r="F77" s="133">
        <f>F78+F94</f>
        <v>3271.9</v>
      </c>
      <c r="G77" s="133">
        <f>G78</f>
        <v>1586.6</v>
      </c>
      <c r="H77" s="133">
        <f>H78</f>
        <v>1645.3</v>
      </c>
    </row>
    <row r="78" spans="1:8" ht="13.5" x14ac:dyDescent="0.25">
      <c r="A78" s="189" t="s">
        <v>153</v>
      </c>
      <c r="B78" s="413"/>
      <c r="C78" s="181" t="s">
        <v>74</v>
      </c>
      <c r="D78" s="182" t="s">
        <v>102</v>
      </c>
      <c r="E78" s="236"/>
      <c r="F78" s="183">
        <f>F79+F88+F90+F86+F84</f>
        <v>3221.9</v>
      </c>
      <c r="G78" s="190">
        <f>G79+G88+G90+G86+G84+G92</f>
        <v>1586.6</v>
      </c>
      <c r="H78" s="191">
        <f>H79+H88+H90+H86+H84+H92</f>
        <v>1645.3</v>
      </c>
    </row>
    <row r="79" spans="1:8" ht="74.25" customHeight="1" x14ac:dyDescent="0.2">
      <c r="A79" s="166" t="s">
        <v>154</v>
      </c>
      <c r="B79" s="413"/>
      <c r="C79" s="157" t="s">
        <v>74</v>
      </c>
      <c r="D79" s="192" t="s">
        <v>155</v>
      </c>
      <c r="E79" s="222"/>
      <c r="F79" s="162">
        <f>F80</f>
        <v>1458</v>
      </c>
      <c r="G79" s="163">
        <f>G80</f>
        <v>1291.5999999999999</v>
      </c>
      <c r="H79" s="160">
        <f>H80</f>
        <v>1370.3</v>
      </c>
    </row>
    <row r="80" spans="1:8" ht="33" customHeight="1" x14ac:dyDescent="0.2">
      <c r="A80" s="166" t="s">
        <v>244</v>
      </c>
      <c r="B80" s="413"/>
      <c r="C80" s="157" t="s">
        <v>74</v>
      </c>
      <c r="D80" s="157" t="s">
        <v>249</v>
      </c>
      <c r="E80" s="222"/>
      <c r="F80" s="158">
        <f>F81</f>
        <v>1458</v>
      </c>
      <c r="G80" s="159">
        <f>G82</f>
        <v>1291.5999999999999</v>
      </c>
      <c r="H80" s="160">
        <f>H81</f>
        <v>1370.3</v>
      </c>
    </row>
    <row r="81" spans="1:8" ht="25.5" x14ac:dyDescent="0.2">
      <c r="A81" s="166" t="s">
        <v>250</v>
      </c>
      <c r="B81" s="413"/>
      <c r="C81" s="157" t="s">
        <v>74</v>
      </c>
      <c r="D81" s="157" t="s">
        <v>251</v>
      </c>
      <c r="E81" s="222"/>
      <c r="F81" s="158">
        <f>F82</f>
        <v>1458</v>
      </c>
      <c r="G81" s="159">
        <f>G82</f>
        <v>1291.5999999999999</v>
      </c>
      <c r="H81" s="160">
        <f>H82</f>
        <v>1370.3</v>
      </c>
    </row>
    <row r="82" spans="1:8" ht="33" customHeight="1" x14ac:dyDescent="0.2">
      <c r="A82" s="166" t="s">
        <v>156</v>
      </c>
      <c r="B82" s="413"/>
      <c r="C82" s="157" t="s">
        <v>74</v>
      </c>
      <c r="D82" s="157" t="s">
        <v>252</v>
      </c>
      <c r="E82" s="222" t="s">
        <v>111</v>
      </c>
      <c r="F82" s="158">
        <f>F83</f>
        <v>1458</v>
      </c>
      <c r="G82" s="159">
        <f>G83</f>
        <v>1291.5999999999999</v>
      </c>
      <c r="H82" s="160">
        <f>H83</f>
        <v>1370.3</v>
      </c>
    </row>
    <row r="83" spans="1:8" ht="33.75" customHeight="1" x14ac:dyDescent="0.2">
      <c r="A83" s="166" t="s">
        <v>121</v>
      </c>
      <c r="B83" s="413"/>
      <c r="C83" s="157" t="s">
        <v>74</v>
      </c>
      <c r="D83" s="157" t="s">
        <v>252</v>
      </c>
      <c r="E83" s="222" t="s">
        <v>122</v>
      </c>
      <c r="F83" s="158">
        <f>'6 Ведомственная '!F83</f>
        <v>1458</v>
      </c>
      <c r="G83" s="159">
        <f>'6 Ведомственная '!G83</f>
        <v>1291.5999999999999</v>
      </c>
      <c r="H83" s="160">
        <f>'6 Ведомственная '!H83</f>
        <v>1370.3</v>
      </c>
    </row>
    <row r="84" spans="1:8" ht="23.25" customHeight="1" x14ac:dyDescent="0.2">
      <c r="A84" s="166" t="s">
        <v>157</v>
      </c>
      <c r="B84" s="413"/>
      <c r="C84" s="157" t="s">
        <v>74</v>
      </c>
      <c r="D84" s="157" t="s">
        <v>252</v>
      </c>
      <c r="E84" s="222"/>
      <c r="F84" s="162">
        <f>F85</f>
        <v>0</v>
      </c>
      <c r="G84" s="163">
        <f>G85</f>
        <v>5</v>
      </c>
      <c r="H84" s="164">
        <f>H85</f>
        <v>5</v>
      </c>
    </row>
    <row r="85" spans="1:8" ht="21" customHeight="1" x14ac:dyDescent="0.2">
      <c r="A85" s="166" t="s">
        <v>125</v>
      </c>
      <c r="B85" s="413"/>
      <c r="C85" s="157" t="s">
        <v>74</v>
      </c>
      <c r="D85" s="157" t="s">
        <v>252</v>
      </c>
      <c r="E85" s="225" t="s">
        <v>126</v>
      </c>
      <c r="F85" s="159">
        <f>'6 Ведомственная '!F85</f>
        <v>0</v>
      </c>
      <c r="G85" s="160">
        <f>'6 Ведомственная '!G85</f>
        <v>5</v>
      </c>
      <c r="H85" s="160">
        <f>'6 Ведомственная '!H85</f>
        <v>5</v>
      </c>
    </row>
    <row r="86" spans="1:8" s="240" customFormat="1" ht="33.75" customHeight="1" x14ac:dyDescent="0.2">
      <c r="A86" s="242" t="s">
        <v>158</v>
      </c>
      <c r="B86" s="413"/>
      <c r="C86" s="222" t="s">
        <v>74</v>
      </c>
      <c r="D86" s="222" t="s">
        <v>253</v>
      </c>
      <c r="E86" s="225"/>
      <c r="F86" s="224">
        <f>F87</f>
        <v>0</v>
      </c>
      <c r="G86" s="243">
        <f>G87</f>
        <v>100</v>
      </c>
      <c r="H86" s="243">
        <f>H87</f>
        <v>100</v>
      </c>
    </row>
    <row r="87" spans="1:8" s="240" customFormat="1" ht="33" customHeight="1" x14ac:dyDescent="0.2">
      <c r="A87" s="242" t="s">
        <v>121</v>
      </c>
      <c r="B87" s="413"/>
      <c r="C87" s="222" t="s">
        <v>74</v>
      </c>
      <c r="D87" s="225" t="s">
        <v>253</v>
      </c>
      <c r="E87" s="222" t="s">
        <v>122</v>
      </c>
      <c r="F87" s="226">
        <f>'6 Ведомственная '!F86</f>
        <v>0</v>
      </c>
      <c r="G87" s="227">
        <f>'6 Ведомственная '!G86</f>
        <v>100</v>
      </c>
      <c r="H87" s="244">
        <f>'6 Ведомственная '!H86</f>
        <v>100</v>
      </c>
    </row>
    <row r="88" spans="1:8" s="240" customFormat="1" ht="62.25" customHeight="1" x14ac:dyDescent="0.2">
      <c r="A88" s="242" t="s">
        <v>159</v>
      </c>
      <c r="B88" s="413"/>
      <c r="C88" s="222" t="s">
        <v>74</v>
      </c>
      <c r="D88" s="225" t="s">
        <v>254</v>
      </c>
      <c r="E88" s="222"/>
      <c r="F88" s="235">
        <f>F89</f>
        <v>580.70000000000005</v>
      </c>
      <c r="G88" s="224">
        <f>G89</f>
        <v>60</v>
      </c>
      <c r="H88" s="243">
        <f>H89</f>
        <v>60</v>
      </c>
    </row>
    <row r="89" spans="1:8" s="240" customFormat="1" ht="36.75" customHeight="1" x14ac:dyDescent="0.2">
      <c r="A89" s="242" t="s">
        <v>121</v>
      </c>
      <c r="B89" s="413"/>
      <c r="C89" s="222" t="s">
        <v>74</v>
      </c>
      <c r="D89" s="225" t="s">
        <v>254</v>
      </c>
      <c r="E89" s="222" t="s">
        <v>122</v>
      </c>
      <c r="F89" s="226">
        <f>'6 Ведомственная '!F88</f>
        <v>580.70000000000005</v>
      </c>
      <c r="G89" s="227">
        <f>'6 Ведомственная '!G88</f>
        <v>60</v>
      </c>
      <c r="H89" s="244">
        <f>'6 Ведомственная '!H88</f>
        <v>60</v>
      </c>
    </row>
    <row r="90" spans="1:8" s="240" customFormat="1" ht="84" customHeight="1" x14ac:dyDescent="0.2">
      <c r="A90" s="245" t="s">
        <v>161</v>
      </c>
      <c r="B90" s="413"/>
      <c r="C90" s="222" t="s">
        <v>74</v>
      </c>
      <c r="D90" s="225" t="s">
        <v>255</v>
      </c>
      <c r="E90" s="222"/>
      <c r="F90" s="235">
        <f>F91</f>
        <v>1183.2</v>
      </c>
      <c r="G90" s="224">
        <f>'6 Ведомственная '!G91</f>
        <v>110</v>
      </c>
      <c r="H90" s="243">
        <f>H91</f>
        <v>110</v>
      </c>
    </row>
    <row r="91" spans="1:8" s="240" customFormat="1" ht="25.5" x14ac:dyDescent="0.2">
      <c r="A91" s="242" t="s">
        <v>121</v>
      </c>
      <c r="B91" s="413"/>
      <c r="C91" s="222" t="s">
        <v>74</v>
      </c>
      <c r="D91" s="225" t="s">
        <v>255</v>
      </c>
      <c r="E91" s="222" t="s">
        <v>122</v>
      </c>
      <c r="F91" s="226">
        <f>'6 Ведомственная '!F90</f>
        <v>1183.2</v>
      </c>
      <c r="G91" s="227">
        <f>'6 Ведомственная '!G90</f>
        <v>110</v>
      </c>
      <c r="H91" s="244">
        <f>'6 Ведомственная '!H90</f>
        <v>110</v>
      </c>
    </row>
    <row r="92" spans="1:8" s="240" customFormat="1" ht="45" customHeight="1" x14ac:dyDescent="0.2">
      <c r="A92" s="246" t="s">
        <v>269</v>
      </c>
      <c r="B92" s="413"/>
      <c r="C92" s="225" t="s">
        <v>74</v>
      </c>
      <c r="D92" s="225" t="s">
        <v>270</v>
      </c>
      <c r="E92" s="225"/>
      <c r="F92" s="235">
        <f>F93</f>
        <v>0</v>
      </c>
      <c r="G92" s="224">
        <f>G93</f>
        <v>20</v>
      </c>
      <c r="H92" s="243">
        <f>H93</f>
        <v>0</v>
      </c>
    </row>
    <row r="93" spans="1:8" s="240" customFormat="1" ht="30.75" customHeight="1" x14ac:dyDescent="0.2">
      <c r="A93" s="272" t="s">
        <v>121</v>
      </c>
      <c r="B93" s="413"/>
      <c r="C93" s="248" t="s">
        <v>74</v>
      </c>
      <c r="D93" s="225" t="s">
        <v>270</v>
      </c>
      <c r="E93" s="249" t="s">
        <v>122</v>
      </c>
      <c r="F93" s="250">
        <f>'6 Ведомственная '!F93</f>
        <v>0</v>
      </c>
      <c r="G93" s="250">
        <f>'6 Ведомственная '!G93</f>
        <v>20</v>
      </c>
      <c r="H93" s="250">
        <f>'6 Ведомственная '!H93</f>
        <v>0</v>
      </c>
    </row>
    <row r="94" spans="1:8" s="240" customFormat="1" ht="26.25" customHeight="1" x14ac:dyDescent="0.25">
      <c r="A94" s="194" t="s">
        <v>359</v>
      </c>
      <c r="B94" s="413"/>
      <c r="C94" s="150" t="s">
        <v>360</v>
      </c>
      <c r="D94" s="150" t="s">
        <v>102</v>
      </c>
      <c r="E94" s="150"/>
      <c r="F94" s="153">
        <f t="shared" ref="F94:H98" si="8">F95</f>
        <v>50</v>
      </c>
      <c r="G94" s="154">
        <f t="shared" si="8"/>
        <v>0</v>
      </c>
      <c r="H94" s="154">
        <f t="shared" si="8"/>
        <v>0</v>
      </c>
    </row>
    <row r="95" spans="1:8" s="240" customFormat="1" ht="58.5" customHeight="1" x14ac:dyDescent="0.2">
      <c r="A95" s="171" t="s">
        <v>154</v>
      </c>
      <c r="B95" s="413"/>
      <c r="C95" s="192" t="s">
        <v>360</v>
      </c>
      <c r="D95" s="192" t="s">
        <v>155</v>
      </c>
      <c r="E95" s="207"/>
      <c r="F95" s="198">
        <f t="shared" si="8"/>
        <v>50</v>
      </c>
      <c r="G95" s="271">
        <f t="shared" si="8"/>
        <v>0</v>
      </c>
      <c r="H95" s="271">
        <f t="shared" si="8"/>
        <v>0</v>
      </c>
    </row>
    <row r="96" spans="1:8" s="240" customFormat="1" ht="30.75" customHeight="1" x14ac:dyDescent="0.2">
      <c r="A96" s="171" t="s">
        <v>244</v>
      </c>
      <c r="B96" s="413"/>
      <c r="C96" s="156" t="s">
        <v>360</v>
      </c>
      <c r="D96" s="156" t="s">
        <v>249</v>
      </c>
      <c r="E96" s="168"/>
      <c r="F96" s="159">
        <f t="shared" si="8"/>
        <v>50</v>
      </c>
      <c r="G96" s="159">
        <f t="shared" si="8"/>
        <v>0</v>
      </c>
      <c r="H96" s="159">
        <f t="shared" si="8"/>
        <v>0</v>
      </c>
    </row>
    <row r="97" spans="1:8" s="240" customFormat="1" ht="44.25" customHeight="1" x14ac:dyDescent="0.2">
      <c r="A97" s="171" t="s">
        <v>361</v>
      </c>
      <c r="B97" s="413"/>
      <c r="C97" s="156" t="s">
        <v>360</v>
      </c>
      <c r="D97" s="156" t="s">
        <v>362</v>
      </c>
      <c r="E97" s="168"/>
      <c r="F97" s="159">
        <f t="shared" si="8"/>
        <v>50</v>
      </c>
      <c r="G97" s="159">
        <f t="shared" si="8"/>
        <v>0</v>
      </c>
      <c r="H97" s="159">
        <f t="shared" si="8"/>
        <v>0</v>
      </c>
    </row>
    <row r="98" spans="1:8" s="240" customFormat="1" ht="45" customHeight="1" x14ac:dyDescent="0.2">
      <c r="A98" s="247" t="s">
        <v>364</v>
      </c>
      <c r="B98" s="413"/>
      <c r="C98" s="156" t="s">
        <v>360</v>
      </c>
      <c r="D98" s="156" t="s">
        <v>363</v>
      </c>
      <c r="E98" s="156" t="s">
        <v>111</v>
      </c>
      <c r="F98" s="159">
        <f t="shared" si="8"/>
        <v>50</v>
      </c>
      <c r="G98" s="160">
        <f t="shared" si="8"/>
        <v>0</v>
      </c>
      <c r="H98" s="159">
        <f t="shared" si="8"/>
        <v>0</v>
      </c>
    </row>
    <row r="99" spans="1:8" s="240" customFormat="1" ht="30.75" customHeight="1" x14ac:dyDescent="0.2">
      <c r="A99" s="195" t="s">
        <v>121</v>
      </c>
      <c r="B99" s="413"/>
      <c r="C99" s="156" t="s">
        <v>360</v>
      </c>
      <c r="D99" s="156" t="s">
        <v>363</v>
      </c>
      <c r="E99" s="177" t="s">
        <v>122</v>
      </c>
      <c r="F99" s="159">
        <f>'6 Ведомственная '!F99</f>
        <v>50</v>
      </c>
      <c r="G99" s="159">
        <v>0</v>
      </c>
      <c r="H99" s="159">
        <v>0</v>
      </c>
    </row>
    <row r="100" spans="1:8" ht="24" customHeight="1" x14ac:dyDescent="0.25">
      <c r="A100" s="105" t="s">
        <v>162</v>
      </c>
      <c r="B100" s="413"/>
      <c r="C100" s="60"/>
      <c r="D100" s="251"/>
      <c r="E100" s="252"/>
      <c r="F100" s="253">
        <f>F101+F111+F118</f>
        <v>2750.9</v>
      </c>
      <c r="G100" s="133">
        <f>G101+G111+G124</f>
        <v>1797.1999999999998</v>
      </c>
      <c r="H100" s="133">
        <f>H101+H111+H124</f>
        <v>1160</v>
      </c>
    </row>
    <row r="101" spans="1:8" ht="25.5" customHeight="1" x14ac:dyDescent="0.25">
      <c r="A101" s="254" t="s">
        <v>77</v>
      </c>
      <c r="B101" s="413"/>
      <c r="C101" s="232" t="s">
        <v>78</v>
      </c>
      <c r="D101" s="232" t="s">
        <v>102</v>
      </c>
      <c r="E101" s="255"/>
      <c r="F101" s="256">
        <f>F102+F107</f>
        <v>357.1</v>
      </c>
      <c r="G101" s="233">
        <f>G102+G107</f>
        <v>210</v>
      </c>
      <c r="H101" s="154">
        <f>H102+H107</f>
        <v>210</v>
      </c>
    </row>
    <row r="102" spans="1:8" s="240" customFormat="1" ht="79.5" customHeight="1" x14ac:dyDescent="0.2">
      <c r="A102" s="234" t="s">
        <v>163</v>
      </c>
      <c r="B102" s="413"/>
      <c r="C102" s="222" t="s">
        <v>78</v>
      </c>
      <c r="D102" s="222" t="s">
        <v>164</v>
      </c>
      <c r="E102" s="257"/>
      <c r="F102" s="223">
        <f>F103</f>
        <v>357.1</v>
      </c>
      <c r="G102" s="224">
        <f t="shared" ref="F102:H105" si="9">G103</f>
        <v>190</v>
      </c>
      <c r="H102" s="243">
        <f t="shared" si="9"/>
        <v>190</v>
      </c>
    </row>
    <row r="103" spans="1:8" ht="24" customHeight="1" x14ac:dyDescent="0.2">
      <c r="A103" s="229" t="s">
        <v>244</v>
      </c>
      <c r="B103" s="413"/>
      <c r="C103" s="225" t="s">
        <v>78</v>
      </c>
      <c r="D103" s="225" t="s">
        <v>256</v>
      </c>
      <c r="E103" s="225"/>
      <c r="F103" s="226">
        <f t="shared" si="9"/>
        <v>357.1</v>
      </c>
      <c r="G103" s="227">
        <f t="shared" si="9"/>
        <v>190</v>
      </c>
      <c r="H103" s="160">
        <f t="shared" si="9"/>
        <v>190</v>
      </c>
    </row>
    <row r="104" spans="1:8" ht="40.5" customHeight="1" x14ac:dyDescent="0.2">
      <c r="A104" s="245" t="s">
        <v>257</v>
      </c>
      <c r="B104" s="413"/>
      <c r="C104" s="222" t="s">
        <v>78</v>
      </c>
      <c r="D104" s="222" t="s">
        <v>258</v>
      </c>
      <c r="E104" s="222"/>
      <c r="F104" s="226">
        <f t="shared" si="9"/>
        <v>357.1</v>
      </c>
      <c r="G104" s="227">
        <f t="shared" si="9"/>
        <v>190</v>
      </c>
      <c r="H104" s="160">
        <f t="shared" si="9"/>
        <v>190</v>
      </c>
    </row>
    <row r="105" spans="1:8" ht="108" customHeight="1" x14ac:dyDescent="0.2">
      <c r="A105" s="245" t="s">
        <v>165</v>
      </c>
      <c r="B105" s="413"/>
      <c r="C105" s="222" t="s">
        <v>78</v>
      </c>
      <c r="D105" s="222" t="s">
        <v>259</v>
      </c>
      <c r="E105" s="222" t="s">
        <v>111</v>
      </c>
      <c r="F105" s="226">
        <f t="shared" si="9"/>
        <v>357.1</v>
      </c>
      <c r="G105" s="227">
        <f t="shared" si="9"/>
        <v>190</v>
      </c>
      <c r="H105" s="160">
        <f>H106</f>
        <v>190</v>
      </c>
    </row>
    <row r="106" spans="1:8" ht="25.5" x14ac:dyDescent="0.2">
      <c r="A106" s="234" t="s">
        <v>121</v>
      </c>
      <c r="B106" s="413"/>
      <c r="C106" s="222" t="s">
        <v>78</v>
      </c>
      <c r="D106" s="222" t="s">
        <v>259</v>
      </c>
      <c r="E106" s="222" t="s">
        <v>122</v>
      </c>
      <c r="F106" s="226">
        <f>'6 Ведомственная '!F102</f>
        <v>357.1</v>
      </c>
      <c r="G106" s="227">
        <f>'6 Ведомственная '!G106</f>
        <v>190</v>
      </c>
      <c r="H106" s="160">
        <f>'6 Ведомственная '!H106</f>
        <v>190</v>
      </c>
    </row>
    <row r="107" spans="1:8" ht="48.75" customHeight="1" x14ac:dyDescent="0.2">
      <c r="A107" s="245" t="s">
        <v>133</v>
      </c>
      <c r="B107" s="413"/>
      <c r="C107" s="222" t="s">
        <v>78</v>
      </c>
      <c r="D107" s="222" t="s">
        <v>166</v>
      </c>
      <c r="E107" s="222"/>
      <c r="F107" s="223">
        <f t="shared" ref="F107:H109" si="10">F108</f>
        <v>0</v>
      </c>
      <c r="G107" s="224">
        <f t="shared" si="10"/>
        <v>20</v>
      </c>
      <c r="H107" s="164">
        <f t="shared" si="10"/>
        <v>20</v>
      </c>
    </row>
    <row r="108" spans="1:8" ht="18" customHeight="1" x14ac:dyDescent="0.2">
      <c r="A108" s="245" t="s">
        <v>116</v>
      </c>
      <c r="B108" s="413"/>
      <c r="C108" s="222" t="s">
        <v>78</v>
      </c>
      <c r="D108" s="222" t="s">
        <v>166</v>
      </c>
      <c r="E108" s="222"/>
      <c r="F108" s="226">
        <f t="shared" si="10"/>
        <v>0</v>
      </c>
      <c r="G108" s="227">
        <f t="shared" si="10"/>
        <v>20</v>
      </c>
      <c r="H108" s="160">
        <f t="shared" si="10"/>
        <v>20</v>
      </c>
    </row>
    <row r="109" spans="1:8" ht="17.25" customHeight="1" x14ac:dyDescent="0.2">
      <c r="A109" s="245" t="s">
        <v>167</v>
      </c>
      <c r="B109" s="413"/>
      <c r="C109" s="222" t="s">
        <v>78</v>
      </c>
      <c r="D109" s="222" t="s">
        <v>166</v>
      </c>
      <c r="E109" s="222" t="s">
        <v>111</v>
      </c>
      <c r="F109" s="226">
        <f t="shared" si="10"/>
        <v>0</v>
      </c>
      <c r="G109" s="227">
        <f t="shared" si="10"/>
        <v>20</v>
      </c>
      <c r="H109" s="160">
        <f t="shared" si="10"/>
        <v>20</v>
      </c>
    </row>
    <row r="110" spans="1:8" ht="48.75" customHeight="1" x14ac:dyDescent="0.2">
      <c r="A110" s="245" t="s">
        <v>121</v>
      </c>
      <c r="B110" s="413"/>
      <c r="C110" s="249" t="s">
        <v>78</v>
      </c>
      <c r="D110" s="222" t="s">
        <v>166</v>
      </c>
      <c r="E110" s="249" t="s">
        <v>122</v>
      </c>
      <c r="F110" s="250">
        <f>'6 Ведомственная '!F110</f>
        <v>0</v>
      </c>
      <c r="G110" s="227">
        <f>'6 Ведомственная '!G110</f>
        <v>20</v>
      </c>
      <c r="H110" s="160">
        <f>'6 Ведомственная '!H110</f>
        <v>20</v>
      </c>
    </row>
    <row r="111" spans="1:8" s="97" customFormat="1" ht="25.5" customHeight="1" x14ac:dyDescent="0.25">
      <c r="A111" s="258" t="s">
        <v>79</v>
      </c>
      <c r="B111" s="413"/>
      <c r="C111" s="259" t="s">
        <v>80</v>
      </c>
      <c r="D111" s="232" t="s">
        <v>102</v>
      </c>
      <c r="E111" s="239"/>
      <c r="F111" s="233">
        <f>F112+F116</f>
        <v>304</v>
      </c>
      <c r="G111" s="233">
        <f>G112+G116</f>
        <v>280</v>
      </c>
      <c r="H111" s="154">
        <f>H112+H116</f>
        <v>200</v>
      </c>
    </row>
    <row r="112" spans="1:8" ht="39.75" customHeight="1" x14ac:dyDescent="0.2">
      <c r="A112" s="184" t="s">
        <v>133</v>
      </c>
      <c r="B112" s="413"/>
      <c r="C112" s="225" t="s">
        <v>80</v>
      </c>
      <c r="D112" s="225" t="s">
        <v>142</v>
      </c>
      <c r="E112" s="222"/>
      <c r="F112" s="223">
        <f t="shared" ref="F112:H114" si="11">F113</f>
        <v>304</v>
      </c>
      <c r="G112" s="224">
        <f t="shared" si="11"/>
        <v>80</v>
      </c>
      <c r="H112" s="164">
        <f t="shared" si="11"/>
        <v>50</v>
      </c>
    </row>
    <row r="113" spans="1:8" ht="27" customHeight="1" x14ac:dyDescent="0.2">
      <c r="A113" s="166" t="s">
        <v>116</v>
      </c>
      <c r="B113" s="413"/>
      <c r="C113" s="225" t="s">
        <v>80</v>
      </c>
      <c r="D113" s="225" t="s">
        <v>134</v>
      </c>
      <c r="E113" s="222"/>
      <c r="F113" s="226">
        <f t="shared" si="11"/>
        <v>304</v>
      </c>
      <c r="G113" s="227">
        <f t="shared" si="11"/>
        <v>80</v>
      </c>
      <c r="H113" s="160">
        <f t="shared" si="11"/>
        <v>50</v>
      </c>
    </row>
    <row r="114" spans="1:8" ht="24" customHeight="1" x14ac:dyDescent="0.2">
      <c r="A114" s="234" t="s">
        <v>168</v>
      </c>
      <c r="B114" s="413"/>
      <c r="C114" s="225" t="s">
        <v>80</v>
      </c>
      <c r="D114" s="225" t="s">
        <v>169</v>
      </c>
      <c r="E114" s="222" t="s">
        <v>111</v>
      </c>
      <c r="F114" s="226">
        <f t="shared" si="11"/>
        <v>304</v>
      </c>
      <c r="G114" s="227">
        <f t="shared" si="11"/>
        <v>80</v>
      </c>
      <c r="H114" s="160">
        <f t="shared" si="11"/>
        <v>50</v>
      </c>
    </row>
    <row r="115" spans="1:8" ht="38.25" customHeight="1" x14ac:dyDescent="0.2">
      <c r="A115" s="234" t="s">
        <v>121</v>
      </c>
      <c r="B115" s="413"/>
      <c r="C115" s="225" t="s">
        <v>80</v>
      </c>
      <c r="D115" s="186" t="s">
        <v>169</v>
      </c>
      <c r="E115" s="187">
        <v>240</v>
      </c>
      <c r="F115" s="158">
        <f>'6 Ведомственная '!F115</f>
        <v>304</v>
      </c>
      <c r="G115" s="159">
        <f>'6 Ведомственная '!G115</f>
        <v>80</v>
      </c>
      <c r="H115" s="160">
        <f>'6 Ведомственная '!H115</f>
        <v>50</v>
      </c>
    </row>
    <row r="116" spans="1:8" ht="38.25" customHeight="1" x14ac:dyDescent="0.2">
      <c r="A116" s="166" t="s">
        <v>170</v>
      </c>
      <c r="B116" s="413"/>
      <c r="C116" s="228" t="s">
        <v>80</v>
      </c>
      <c r="D116" s="186" t="s">
        <v>171</v>
      </c>
      <c r="E116" s="187"/>
      <c r="F116" s="162">
        <f>F117</f>
        <v>0</v>
      </c>
      <c r="G116" s="163">
        <f>G117</f>
        <v>200</v>
      </c>
      <c r="H116" s="164">
        <f>H117</f>
        <v>150</v>
      </c>
    </row>
    <row r="117" spans="1:8" ht="41.25" customHeight="1" x14ac:dyDescent="0.2">
      <c r="A117" s="229" t="s">
        <v>172</v>
      </c>
      <c r="B117" s="413"/>
      <c r="C117" s="222" t="s">
        <v>80</v>
      </c>
      <c r="D117" s="186" t="s">
        <v>171</v>
      </c>
      <c r="E117" s="187">
        <v>810</v>
      </c>
      <c r="F117" s="159">
        <f>'6 Ведомственная '!F117</f>
        <v>0</v>
      </c>
      <c r="G117" s="159">
        <f>'6 Ведомственная '!G117</f>
        <v>200</v>
      </c>
      <c r="H117" s="160">
        <f>'6 Ведомственная '!H117</f>
        <v>150</v>
      </c>
    </row>
    <row r="118" spans="1:8" ht="13.5" x14ac:dyDescent="0.2">
      <c r="A118" s="260" t="s">
        <v>81</v>
      </c>
      <c r="B118" s="413"/>
      <c r="C118" s="232" t="s">
        <v>82</v>
      </c>
      <c r="D118" s="196" t="s">
        <v>149</v>
      </c>
      <c r="E118" s="197"/>
      <c r="F118" s="153">
        <f>F119+F124+F127</f>
        <v>2089.8000000000002</v>
      </c>
      <c r="G118" s="153">
        <f>G124+G127</f>
        <v>1307.1999999999998</v>
      </c>
      <c r="H118" s="153">
        <f>H124+H127</f>
        <v>750</v>
      </c>
    </row>
    <row r="119" spans="1:8" ht="73.5" customHeight="1" x14ac:dyDescent="0.2">
      <c r="A119" s="267" t="s">
        <v>334</v>
      </c>
      <c r="B119" s="413"/>
      <c r="C119" s="207" t="s">
        <v>82</v>
      </c>
      <c r="D119" s="264" t="s">
        <v>333</v>
      </c>
      <c r="E119" s="197"/>
      <c r="F119" s="265">
        <f>F120</f>
        <v>1082.4000000000001</v>
      </c>
      <c r="G119" s="185">
        <v>0</v>
      </c>
      <c r="H119" s="185">
        <v>0</v>
      </c>
    </row>
    <row r="120" spans="1:8" ht="27.75" customHeight="1" x14ac:dyDescent="0.2">
      <c r="A120" s="267" t="s">
        <v>335</v>
      </c>
      <c r="B120" s="413"/>
      <c r="C120" s="156" t="s">
        <v>82</v>
      </c>
      <c r="D120" s="187" t="s">
        <v>348</v>
      </c>
      <c r="E120" s="263"/>
      <c r="F120" s="159">
        <f>F121</f>
        <v>1082.4000000000001</v>
      </c>
      <c r="G120" s="266">
        <v>0</v>
      </c>
      <c r="H120" s="159">
        <v>0</v>
      </c>
    </row>
    <row r="121" spans="1:8" ht="57" customHeight="1" x14ac:dyDescent="0.2">
      <c r="A121" s="267" t="s">
        <v>336</v>
      </c>
      <c r="B121" s="413"/>
      <c r="C121" s="156" t="s">
        <v>82</v>
      </c>
      <c r="D121" s="187" t="s">
        <v>347</v>
      </c>
      <c r="E121" s="263"/>
      <c r="F121" s="159">
        <f>F122</f>
        <v>1082.4000000000001</v>
      </c>
      <c r="G121" s="266">
        <v>0</v>
      </c>
      <c r="H121" s="159">
        <v>0</v>
      </c>
    </row>
    <row r="122" spans="1:8" ht="36" customHeight="1" x14ac:dyDescent="0.2">
      <c r="A122" s="267" t="s">
        <v>337</v>
      </c>
      <c r="B122" s="413"/>
      <c r="C122" s="156" t="s">
        <v>176</v>
      </c>
      <c r="D122" s="187" t="s">
        <v>346</v>
      </c>
      <c r="E122" s="186">
        <v>240</v>
      </c>
      <c r="F122" s="159">
        <f>F123</f>
        <v>1082.4000000000001</v>
      </c>
      <c r="G122" s="159">
        <v>0</v>
      </c>
      <c r="H122" s="159">
        <v>0</v>
      </c>
    </row>
    <row r="123" spans="1:8" ht="33.75" customHeight="1" x14ac:dyDescent="0.2">
      <c r="A123" s="166" t="s">
        <v>121</v>
      </c>
      <c r="B123" s="413"/>
      <c r="C123" s="156" t="s">
        <v>176</v>
      </c>
      <c r="D123" s="187" t="s">
        <v>346</v>
      </c>
      <c r="E123" s="156" t="s">
        <v>111</v>
      </c>
      <c r="F123" s="160">
        <f>'6 Ведомственная '!F123</f>
        <v>1082.4000000000001</v>
      </c>
      <c r="G123" s="159">
        <v>0</v>
      </c>
      <c r="H123" s="159">
        <v>0</v>
      </c>
    </row>
    <row r="124" spans="1:8" s="199" customFormat="1" ht="21" customHeight="1" x14ac:dyDescent="0.2">
      <c r="A124" s="166" t="s">
        <v>116</v>
      </c>
      <c r="B124" s="413"/>
      <c r="C124" s="168" t="s">
        <v>82</v>
      </c>
      <c r="D124" s="169" t="s">
        <v>173</v>
      </c>
      <c r="E124" s="168"/>
      <c r="F124" s="163">
        <f>F125+F129</f>
        <v>997.4</v>
      </c>
      <c r="G124" s="163">
        <f>G125+G131</f>
        <v>1307.1999999999998</v>
      </c>
      <c r="H124" s="164">
        <f>H125</f>
        <v>750</v>
      </c>
    </row>
    <row r="125" spans="1:8" ht="36" customHeight="1" x14ac:dyDescent="0.2">
      <c r="A125" s="166" t="s">
        <v>174</v>
      </c>
      <c r="B125" s="413"/>
      <c r="C125" s="157" t="s">
        <v>82</v>
      </c>
      <c r="D125" s="170" t="s">
        <v>175</v>
      </c>
      <c r="E125" s="156" t="s">
        <v>111</v>
      </c>
      <c r="F125" s="162">
        <f>F126</f>
        <v>969.9</v>
      </c>
      <c r="G125" s="163">
        <f>G126</f>
        <v>732.8</v>
      </c>
      <c r="H125" s="164">
        <f>H126</f>
        <v>750</v>
      </c>
    </row>
    <row r="126" spans="1:8" ht="48" customHeight="1" x14ac:dyDescent="0.2">
      <c r="A126" s="171" t="s">
        <v>121</v>
      </c>
      <c r="B126" s="413"/>
      <c r="C126" s="156" t="s">
        <v>176</v>
      </c>
      <c r="D126" s="157" t="s">
        <v>175</v>
      </c>
      <c r="E126" s="157" t="s">
        <v>122</v>
      </c>
      <c r="F126" s="160">
        <f>'6 Ведомственная '!F126</f>
        <v>969.9</v>
      </c>
      <c r="G126" s="159">
        <f>'6 Ведомственная '!G126</f>
        <v>732.8</v>
      </c>
      <c r="H126" s="160">
        <f>'6 Ведомственная '!H126</f>
        <v>750</v>
      </c>
    </row>
    <row r="127" spans="1:8" ht="48" customHeight="1" x14ac:dyDescent="0.2">
      <c r="A127" s="166" t="s">
        <v>365</v>
      </c>
      <c r="B127" s="413"/>
      <c r="C127" s="156" t="s">
        <v>176</v>
      </c>
      <c r="D127" s="170" t="s">
        <v>366</v>
      </c>
      <c r="E127" s="156" t="s">
        <v>111</v>
      </c>
      <c r="F127" s="162">
        <f>F128</f>
        <v>10</v>
      </c>
      <c r="G127" s="163">
        <f>G128</f>
        <v>0</v>
      </c>
      <c r="H127" s="164">
        <f>H128</f>
        <v>0</v>
      </c>
    </row>
    <row r="128" spans="1:8" ht="48" customHeight="1" x14ac:dyDescent="0.2">
      <c r="A128" s="171" t="s">
        <v>121</v>
      </c>
      <c r="B128" s="413"/>
      <c r="C128" s="156" t="s">
        <v>176</v>
      </c>
      <c r="D128" s="157" t="s">
        <v>366</v>
      </c>
      <c r="E128" s="157" t="s">
        <v>122</v>
      </c>
      <c r="F128" s="158">
        <v>10</v>
      </c>
      <c r="G128" s="159">
        <v>0</v>
      </c>
      <c r="H128" s="160">
        <v>0</v>
      </c>
    </row>
    <row r="129" spans="1:8" ht="48" customHeight="1" x14ac:dyDescent="0.2">
      <c r="A129" s="166" t="s">
        <v>330</v>
      </c>
      <c r="B129" s="413"/>
      <c r="C129" s="156" t="s">
        <v>176</v>
      </c>
      <c r="D129" s="156" t="s">
        <v>329</v>
      </c>
      <c r="E129" s="157" t="s">
        <v>111</v>
      </c>
      <c r="F129" s="162">
        <f>F130</f>
        <v>27.5</v>
      </c>
      <c r="G129" s="163">
        <f>G130</f>
        <v>0</v>
      </c>
      <c r="H129" s="163">
        <f>H130</f>
        <v>0</v>
      </c>
    </row>
    <row r="130" spans="1:8" ht="48" customHeight="1" x14ac:dyDescent="0.2">
      <c r="A130" s="171" t="s">
        <v>121</v>
      </c>
      <c r="B130" s="413"/>
      <c r="C130" s="156" t="s">
        <v>176</v>
      </c>
      <c r="D130" s="156" t="s">
        <v>329</v>
      </c>
      <c r="E130" s="156" t="s">
        <v>122</v>
      </c>
      <c r="F130" s="158">
        <v>27.5</v>
      </c>
      <c r="G130" s="159">
        <v>0</v>
      </c>
      <c r="H130" s="159">
        <v>0</v>
      </c>
    </row>
    <row r="131" spans="1:8" ht="48" customHeight="1" x14ac:dyDescent="0.2">
      <c r="A131" s="166" t="s">
        <v>331</v>
      </c>
      <c r="B131" s="413"/>
      <c r="C131" s="156" t="s">
        <v>82</v>
      </c>
      <c r="D131" s="156" t="s">
        <v>332</v>
      </c>
      <c r="E131" s="156" t="s">
        <v>111</v>
      </c>
      <c r="F131" s="162">
        <f>F132</f>
        <v>0</v>
      </c>
      <c r="G131" s="163">
        <f>G132</f>
        <v>574.4</v>
      </c>
      <c r="H131" s="163">
        <f>H132</f>
        <v>0</v>
      </c>
    </row>
    <row r="132" spans="1:8" ht="48" customHeight="1" x14ac:dyDescent="0.2">
      <c r="A132" s="171" t="s">
        <v>121</v>
      </c>
      <c r="B132" s="413"/>
      <c r="C132" s="156" t="s">
        <v>82</v>
      </c>
      <c r="D132" s="156" t="s">
        <v>332</v>
      </c>
      <c r="E132" s="157" t="s">
        <v>122</v>
      </c>
      <c r="F132" s="158">
        <v>0</v>
      </c>
      <c r="G132" s="159">
        <v>574.4</v>
      </c>
      <c r="H132" s="159">
        <v>0</v>
      </c>
    </row>
    <row r="133" spans="1:8" s="99" customFormat="1" ht="27" customHeight="1" x14ac:dyDescent="0.25">
      <c r="A133" s="103" t="s">
        <v>340</v>
      </c>
      <c r="B133" s="413"/>
      <c r="C133" s="56"/>
      <c r="D133" s="56"/>
      <c r="E133" s="56"/>
      <c r="F133" s="133">
        <f t="shared" ref="F133:H138" si="12">F134</f>
        <v>40</v>
      </c>
      <c r="G133" s="133">
        <f t="shared" si="12"/>
        <v>0</v>
      </c>
      <c r="H133" s="133">
        <f t="shared" si="12"/>
        <v>0</v>
      </c>
    </row>
    <row r="134" spans="1:8" ht="30.75" customHeight="1" x14ac:dyDescent="0.25">
      <c r="A134" s="180" t="s">
        <v>339</v>
      </c>
      <c r="B134" s="413"/>
      <c r="C134" s="150" t="s">
        <v>338</v>
      </c>
      <c r="D134" s="150" t="s">
        <v>102</v>
      </c>
      <c r="E134" s="150"/>
      <c r="F134" s="153">
        <f t="shared" si="12"/>
        <v>40</v>
      </c>
      <c r="G134" s="153">
        <f t="shared" si="12"/>
        <v>0</v>
      </c>
      <c r="H134" s="153">
        <f t="shared" si="12"/>
        <v>0</v>
      </c>
    </row>
    <row r="135" spans="1:8" ht="58.5" customHeight="1" x14ac:dyDescent="0.2">
      <c r="A135" s="184" t="s">
        <v>349</v>
      </c>
      <c r="B135" s="413"/>
      <c r="C135" s="172" t="s">
        <v>338</v>
      </c>
      <c r="D135" s="156" t="s">
        <v>341</v>
      </c>
      <c r="E135" s="157"/>
      <c r="F135" s="158">
        <f t="shared" si="12"/>
        <v>40</v>
      </c>
      <c r="G135" s="159">
        <f t="shared" si="12"/>
        <v>0</v>
      </c>
      <c r="H135" s="160">
        <f t="shared" si="12"/>
        <v>0</v>
      </c>
    </row>
    <row r="136" spans="1:8" ht="48" customHeight="1" x14ac:dyDescent="0.2">
      <c r="A136" s="166" t="s">
        <v>335</v>
      </c>
      <c r="B136" s="413"/>
      <c r="C136" s="172" t="s">
        <v>338</v>
      </c>
      <c r="D136" s="156" t="s">
        <v>344</v>
      </c>
      <c r="E136" s="156"/>
      <c r="F136" s="158">
        <f t="shared" si="12"/>
        <v>40</v>
      </c>
      <c r="G136" s="159">
        <f t="shared" si="12"/>
        <v>0</v>
      </c>
      <c r="H136" s="160">
        <f t="shared" si="12"/>
        <v>0</v>
      </c>
    </row>
    <row r="137" spans="1:8" ht="48" customHeight="1" x14ac:dyDescent="0.2">
      <c r="A137" s="166" t="s">
        <v>350</v>
      </c>
      <c r="B137" s="413"/>
      <c r="C137" s="172" t="s">
        <v>342</v>
      </c>
      <c r="D137" s="156" t="s">
        <v>345</v>
      </c>
      <c r="E137" s="156"/>
      <c r="F137" s="158">
        <f t="shared" si="12"/>
        <v>40</v>
      </c>
      <c r="G137" s="159">
        <f t="shared" si="12"/>
        <v>0</v>
      </c>
      <c r="H137" s="160">
        <f t="shared" si="12"/>
        <v>0</v>
      </c>
    </row>
    <row r="138" spans="1:8" ht="48" customHeight="1" x14ac:dyDescent="0.2">
      <c r="A138" s="166" t="s">
        <v>351</v>
      </c>
      <c r="B138" s="413"/>
      <c r="C138" s="172" t="s">
        <v>338</v>
      </c>
      <c r="D138" s="156" t="s">
        <v>343</v>
      </c>
      <c r="E138" s="156" t="s">
        <v>111</v>
      </c>
      <c r="F138" s="158">
        <f t="shared" si="12"/>
        <v>40</v>
      </c>
      <c r="G138" s="159">
        <f t="shared" si="12"/>
        <v>0</v>
      </c>
      <c r="H138" s="160">
        <f t="shared" si="12"/>
        <v>0</v>
      </c>
    </row>
    <row r="139" spans="1:8" ht="48" customHeight="1" x14ac:dyDescent="0.2">
      <c r="A139" s="166" t="s">
        <v>352</v>
      </c>
      <c r="B139" s="413"/>
      <c r="C139" s="172" t="s">
        <v>338</v>
      </c>
      <c r="D139" s="156" t="s">
        <v>343</v>
      </c>
      <c r="E139" s="177" t="s">
        <v>182</v>
      </c>
      <c r="F139" s="158">
        <f>'6 Ведомственная '!F139</f>
        <v>40</v>
      </c>
      <c r="G139" s="179">
        <f>'6 Ведомственная '!G139</f>
        <v>0</v>
      </c>
      <c r="H139" s="160">
        <f>'6 Ведомственная '!H139</f>
        <v>0</v>
      </c>
    </row>
    <row r="140" spans="1:8" ht="29.25" customHeight="1" x14ac:dyDescent="0.25">
      <c r="A140" s="200" t="s">
        <v>177</v>
      </c>
      <c r="B140" s="413"/>
      <c r="C140" s="60"/>
      <c r="D140" s="56"/>
      <c r="E140" s="201"/>
      <c r="F140" s="133">
        <f>F141</f>
        <v>4059</v>
      </c>
      <c r="G140" s="133">
        <f>G141</f>
        <v>1616.2</v>
      </c>
      <c r="H140" s="193">
        <f>H141</f>
        <v>1466.2</v>
      </c>
    </row>
    <row r="141" spans="1:8" s="199" customFormat="1" ht="42" customHeight="1" x14ac:dyDescent="0.25">
      <c r="A141" s="155" t="s">
        <v>85</v>
      </c>
      <c r="B141" s="413"/>
      <c r="C141" s="150" t="s">
        <v>86</v>
      </c>
      <c r="D141" s="150" t="s">
        <v>102</v>
      </c>
      <c r="E141" s="150"/>
      <c r="F141" s="153">
        <f>F142+F151+F147+F149</f>
        <v>4059</v>
      </c>
      <c r="G141" s="153">
        <f>G142+G151+G147+G149</f>
        <v>1616.2</v>
      </c>
      <c r="H141" s="153">
        <f>H142+H151+H147+H149</f>
        <v>1466.2</v>
      </c>
    </row>
    <row r="142" spans="1:8" ht="51" x14ac:dyDescent="0.2">
      <c r="A142" s="202" t="s">
        <v>178</v>
      </c>
      <c r="B142" s="413"/>
      <c r="C142" s="203" t="s">
        <v>86</v>
      </c>
      <c r="D142" s="192" t="s">
        <v>179</v>
      </c>
      <c r="E142" s="157"/>
      <c r="F142" s="198">
        <f t="shared" ref="F142:H145" si="13">F143</f>
        <v>1371.7</v>
      </c>
      <c r="G142" s="159">
        <f t="shared" si="13"/>
        <v>800</v>
      </c>
      <c r="H142" s="160">
        <f t="shared" si="13"/>
        <v>650</v>
      </c>
    </row>
    <row r="143" spans="1:8" ht="34.5" customHeight="1" x14ac:dyDescent="0.2">
      <c r="A143" s="204" t="s">
        <v>244</v>
      </c>
      <c r="B143" s="413"/>
      <c r="C143" s="156" t="s">
        <v>86</v>
      </c>
      <c r="D143" s="157" t="s">
        <v>260</v>
      </c>
      <c r="E143" s="157"/>
      <c r="F143" s="158">
        <f t="shared" si="13"/>
        <v>1371.7</v>
      </c>
      <c r="G143" s="159">
        <f t="shared" si="13"/>
        <v>800</v>
      </c>
      <c r="H143" s="160">
        <f t="shared" si="13"/>
        <v>650</v>
      </c>
    </row>
    <row r="144" spans="1:8" ht="51" customHeight="1" x14ac:dyDescent="0.2">
      <c r="A144" s="204" t="s">
        <v>261</v>
      </c>
      <c r="B144" s="413"/>
      <c r="C144" s="156" t="s">
        <v>86</v>
      </c>
      <c r="D144" s="157" t="s">
        <v>262</v>
      </c>
      <c r="E144" s="157"/>
      <c r="F144" s="158">
        <f t="shared" si="13"/>
        <v>1371.7</v>
      </c>
      <c r="G144" s="159">
        <f t="shared" si="13"/>
        <v>800</v>
      </c>
      <c r="H144" s="160">
        <f t="shared" si="13"/>
        <v>650</v>
      </c>
    </row>
    <row r="145" spans="1:8" ht="32.25" customHeight="1" x14ac:dyDescent="0.2">
      <c r="A145" s="204" t="s">
        <v>180</v>
      </c>
      <c r="B145" s="413"/>
      <c r="C145" s="172" t="s">
        <v>86</v>
      </c>
      <c r="D145" s="156" t="s">
        <v>263</v>
      </c>
      <c r="E145" s="157" t="s">
        <v>111</v>
      </c>
      <c r="F145" s="158">
        <f t="shared" si="13"/>
        <v>1371.7</v>
      </c>
      <c r="G145" s="159">
        <f t="shared" si="13"/>
        <v>800</v>
      </c>
      <c r="H145" s="160">
        <f t="shared" si="13"/>
        <v>650</v>
      </c>
    </row>
    <row r="146" spans="1:8" ht="42.75" customHeight="1" x14ac:dyDescent="0.2">
      <c r="A146" s="204" t="s">
        <v>181</v>
      </c>
      <c r="B146" s="413"/>
      <c r="C146" s="172" t="s">
        <v>86</v>
      </c>
      <c r="D146" s="156" t="s">
        <v>263</v>
      </c>
      <c r="E146" s="157" t="s">
        <v>182</v>
      </c>
      <c r="F146" s="158">
        <v>1371.7</v>
      </c>
      <c r="G146" s="159">
        <f>'6 Ведомственная '!G146</f>
        <v>800</v>
      </c>
      <c r="H146" s="160">
        <f>'6 Ведомственная '!H146</f>
        <v>650</v>
      </c>
    </row>
    <row r="147" spans="1:8" s="240" customFormat="1" ht="66" customHeight="1" x14ac:dyDescent="0.2">
      <c r="A147" s="245" t="s">
        <v>183</v>
      </c>
      <c r="B147" s="413"/>
      <c r="C147" s="228" t="s">
        <v>86</v>
      </c>
      <c r="D147" s="225" t="s">
        <v>264</v>
      </c>
      <c r="E147" s="222" t="s">
        <v>111</v>
      </c>
      <c r="F147" s="235">
        <f>F148</f>
        <v>703.6</v>
      </c>
      <c r="G147" s="224">
        <f>G148</f>
        <v>716.2</v>
      </c>
      <c r="H147" s="243">
        <f>H148</f>
        <v>716.2</v>
      </c>
    </row>
    <row r="148" spans="1:8" s="240" customFormat="1" ht="66" customHeight="1" x14ac:dyDescent="0.2">
      <c r="A148" s="261" t="s">
        <v>181</v>
      </c>
      <c r="B148" s="413"/>
      <c r="C148" s="222" t="s">
        <v>86</v>
      </c>
      <c r="D148" s="222" t="s">
        <v>264</v>
      </c>
      <c r="E148" s="222" t="s">
        <v>182</v>
      </c>
      <c r="F148" s="226">
        <v>703.6</v>
      </c>
      <c r="G148" s="227">
        <f>'6 Ведомственная '!G148</f>
        <v>716.2</v>
      </c>
      <c r="H148" s="244">
        <f>'6 Ведомственная '!H148</f>
        <v>716.2</v>
      </c>
    </row>
    <row r="149" spans="1:8" s="240" customFormat="1" ht="66" customHeight="1" x14ac:dyDescent="0.2">
      <c r="A149" s="111" t="s">
        <v>358</v>
      </c>
      <c r="B149" s="413"/>
      <c r="C149" s="157" t="s">
        <v>86</v>
      </c>
      <c r="D149" s="157" t="s">
        <v>357</v>
      </c>
      <c r="E149" s="222"/>
      <c r="F149" s="235">
        <f>F150</f>
        <v>1856.7</v>
      </c>
      <c r="G149" s="224">
        <f>G150</f>
        <v>0</v>
      </c>
      <c r="H149" s="243">
        <f>H150</f>
        <v>0</v>
      </c>
    </row>
    <row r="150" spans="1:8" s="240" customFormat="1" ht="66" customHeight="1" x14ac:dyDescent="0.2">
      <c r="A150" s="111" t="s">
        <v>352</v>
      </c>
      <c r="B150" s="413"/>
      <c r="C150" s="157" t="s">
        <v>86</v>
      </c>
      <c r="D150" s="157" t="s">
        <v>357</v>
      </c>
      <c r="E150" s="222"/>
      <c r="F150" s="226">
        <f>'6 Ведомственная '!F150</f>
        <v>1856.7</v>
      </c>
      <c r="G150" s="227">
        <v>0</v>
      </c>
      <c r="H150" s="244">
        <v>0</v>
      </c>
    </row>
    <row r="151" spans="1:8" ht="39.75" customHeight="1" x14ac:dyDescent="0.2">
      <c r="A151" s="111" t="s">
        <v>133</v>
      </c>
      <c r="B151" s="413"/>
      <c r="C151" s="157" t="s">
        <v>86</v>
      </c>
      <c r="D151" s="157" t="s">
        <v>184</v>
      </c>
      <c r="E151" s="157"/>
      <c r="F151" s="162">
        <f t="shared" ref="F151:H153" si="14">F152</f>
        <v>127</v>
      </c>
      <c r="G151" s="163">
        <f t="shared" si="14"/>
        <v>100</v>
      </c>
      <c r="H151" s="164">
        <f t="shared" si="14"/>
        <v>100</v>
      </c>
    </row>
    <row r="152" spans="1:8" ht="32.25" customHeight="1" x14ac:dyDescent="0.2">
      <c r="A152" s="111" t="s">
        <v>107</v>
      </c>
      <c r="B152" s="413"/>
      <c r="C152" s="157" t="s">
        <v>86</v>
      </c>
      <c r="D152" s="157" t="s">
        <v>184</v>
      </c>
      <c r="E152" s="157"/>
      <c r="F152" s="158">
        <f t="shared" si="14"/>
        <v>127</v>
      </c>
      <c r="G152" s="159">
        <f t="shared" si="14"/>
        <v>100</v>
      </c>
      <c r="H152" s="160">
        <f t="shared" si="14"/>
        <v>100</v>
      </c>
    </row>
    <row r="153" spans="1:8" ht="44.25" customHeight="1" x14ac:dyDescent="0.2">
      <c r="A153" s="261" t="s">
        <v>185</v>
      </c>
      <c r="B153" s="413"/>
      <c r="C153" s="157" t="s">
        <v>86</v>
      </c>
      <c r="D153" s="157" t="s">
        <v>184</v>
      </c>
      <c r="E153" s="157" t="s">
        <v>111</v>
      </c>
      <c r="F153" s="158">
        <f t="shared" si="14"/>
        <v>127</v>
      </c>
      <c r="G153" s="159">
        <f t="shared" si="14"/>
        <v>100</v>
      </c>
      <c r="H153" s="160">
        <f t="shared" si="14"/>
        <v>100</v>
      </c>
    </row>
    <row r="154" spans="1:8" ht="42.75" customHeight="1" x14ac:dyDescent="0.2">
      <c r="A154" s="111" t="s">
        <v>121</v>
      </c>
      <c r="B154" s="413"/>
      <c r="C154" s="156" t="s">
        <v>86</v>
      </c>
      <c r="D154" s="157" t="s">
        <v>184</v>
      </c>
      <c r="E154" s="156" t="s">
        <v>182</v>
      </c>
      <c r="F154" s="160">
        <f>'6 Ведомственная '!F156</f>
        <v>127</v>
      </c>
      <c r="G154" s="159">
        <f>'6 Ведомственная '!G156</f>
        <v>100</v>
      </c>
      <c r="H154" s="160">
        <f>'6 Ведомственная '!H156</f>
        <v>100</v>
      </c>
    </row>
    <row r="155" spans="1:8" ht="30.75" customHeight="1" x14ac:dyDescent="0.25">
      <c r="A155" s="105" t="s">
        <v>87</v>
      </c>
      <c r="B155" s="413"/>
      <c r="C155" s="150"/>
      <c r="D155" s="151"/>
      <c r="E155" s="150"/>
      <c r="F155" s="153">
        <f>F156</f>
        <v>420.7</v>
      </c>
      <c r="G155" s="153">
        <f>G156</f>
        <v>437.5</v>
      </c>
      <c r="H155" s="154">
        <f>H156</f>
        <v>437.5</v>
      </c>
    </row>
    <row r="156" spans="1:8" ht="42" customHeight="1" x14ac:dyDescent="0.25">
      <c r="A156" s="205" t="s">
        <v>186</v>
      </c>
      <c r="B156" s="413"/>
      <c r="C156" s="51" t="s">
        <v>90</v>
      </c>
      <c r="D156" s="151" t="s">
        <v>102</v>
      </c>
      <c r="E156" s="151"/>
      <c r="F156" s="154">
        <f t="shared" ref="F156:H159" si="15">F157</f>
        <v>420.7</v>
      </c>
      <c r="G156" s="190">
        <f t="shared" si="15"/>
        <v>437.5</v>
      </c>
      <c r="H156" s="191">
        <f t="shared" si="15"/>
        <v>437.5</v>
      </c>
    </row>
    <row r="157" spans="1:8" s="97" customFormat="1" ht="36.75" customHeight="1" x14ac:dyDescent="0.25">
      <c r="A157" s="184" t="s">
        <v>133</v>
      </c>
      <c r="B157" s="413"/>
      <c r="C157" s="156" t="s">
        <v>90</v>
      </c>
      <c r="D157" s="157" t="s">
        <v>142</v>
      </c>
      <c r="E157" s="157"/>
      <c r="F157" s="158">
        <f t="shared" si="15"/>
        <v>420.7</v>
      </c>
      <c r="G157" s="159">
        <f t="shared" si="15"/>
        <v>437.5</v>
      </c>
      <c r="H157" s="160">
        <f t="shared" si="15"/>
        <v>437.5</v>
      </c>
    </row>
    <row r="158" spans="1:8" s="99" customFormat="1" ht="23.25" customHeight="1" x14ac:dyDescent="0.25">
      <c r="A158" s="171" t="s">
        <v>116</v>
      </c>
      <c r="B158" s="413"/>
      <c r="C158" s="156" t="s">
        <v>90</v>
      </c>
      <c r="D158" s="157" t="s">
        <v>173</v>
      </c>
      <c r="E158" s="157"/>
      <c r="F158" s="158">
        <f t="shared" si="15"/>
        <v>420.7</v>
      </c>
      <c r="G158" s="159">
        <f t="shared" si="15"/>
        <v>437.5</v>
      </c>
      <c r="H158" s="160">
        <f t="shared" si="15"/>
        <v>437.5</v>
      </c>
    </row>
    <row r="159" spans="1:8" s="99" customFormat="1" ht="26.25" x14ac:dyDescent="0.25">
      <c r="A159" s="204" t="s">
        <v>187</v>
      </c>
      <c r="B159" s="413"/>
      <c r="C159" s="156" t="s">
        <v>90</v>
      </c>
      <c r="D159" s="157" t="s">
        <v>188</v>
      </c>
      <c r="E159" s="157" t="s">
        <v>111</v>
      </c>
      <c r="F159" s="158">
        <f t="shared" si="15"/>
        <v>420.7</v>
      </c>
      <c r="G159" s="159">
        <f t="shared" si="15"/>
        <v>437.5</v>
      </c>
      <c r="H159" s="160">
        <f t="shared" si="15"/>
        <v>437.5</v>
      </c>
    </row>
    <row r="160" spans="1:8" s="99" customFormat="1" ht="26.25" customHeight="1" x14ac:dyDescent="0.25">
      <c r="A160" s="206" t="s">
        <v>189</v>
      </c>
      <c r="B160" s="413"/>
      <c r="C160" s="177" t="s">
        <v>90</v>
      </c>
      <c r="D160" s="238" t="s">
        <v>188</v>
      </c>
      <c r="E160" s="238" t="s">
        <v>234</v>
      </c>
      <c r="F160" s="178">
        <f>'6 Ведомственная '!F162</f>
        <v>420.7</v>
      </c>
      <c r="G160" s="159">
        <f>'6 Ведомственная '!G162</f>
        <v>437.5</v>
      </c>
      <c r="H160" s="160">
        <f>'6 Ведомственная '!H162</f>
        <v>437.5</v>
      </c>
    </row>
    <row r="161" spans="1:8" s="99" customFormat="1" ht="26.25" customHeight="1" x14ac:dyDescent="0.25">
      <c r="A161" s="414" t="s">
        <v>91</v>
      </c>
      <c r="B161" s="415"/>
      <c r="C161" s="415"/>
      <c r="D161" s="415"/>
      <c r="E161" s="416"/>
      <c r="F161" s="208">
        <v>0</v>
      </c>
      <c r="G161" s="208">
        <f>'6 Ведомственная '!G163</f>
        <v>280</v>
      </c>
      <c r="H161" s="237">
        <f>'6 Ведомственная '!H163</f>
        <v>576</v>
      </c>
    </row>
    <row r="162" spans="1:8" s="99" customFormat="1" ht="45" customHeight="1" x14ac:dyDescent="0.25">
      <c r="A162" s="417" t="s">
        <v>190</v>
      </c>
      <c r="B162" s="418"/>
      <c r="C162" s="418"/>
      <c r="D162" s="418"/>
      <c r="E162" s="418"/>
      <c r="F162" s="65">
        <f>F155+F140+F100+F77+F64+F23+F58+F133</f>
        <v>17343.400000000001</v>
      </c>
      <c r="G162" s="65">
        <f>G155+G140+G100+G77+G64+G23+G58+G161+G133</f>
        <v>12156.3</v>
      </c>
      <c r="H162" s="209">
        <f>H155+H140+H100+H77+H64+H23+H58+H161+H133</f>
        <v>11962.8</v>
      </c>
    </row>
    <row r="163" spans="1:8" s="99" customFormat="1" ht="32.25" customHeight="1" x14ac:dyDescent="0.25">
      <c r="A163" s="32"/>
      <c r="B163" s="32"/>
      <c r="C163" s="136"/>
      <c r="D163" s="136"/>
      <c r="E163" s="210"/>
      <c r="F163" s="136"/>
      <c r="G163" s="136"/>
      <c r="H163" s="211"/>
    </row>
    <row r="164" spans="1:8" s="97" customFormat="1" ht="18.75" x14ac:dyDescent="0.25">
      <c r="A164" s="32"/>
      <c r="B164" s="32"/>
      <c r="C164" s="136"/>
      <c r="D164" s="136"/>
      <c r="E164" s="210"/>
      <c r="F164" s="136"/>
      <c r="G164" s="136"/>
      <c r="H164" s="212"/>
    </row>
    <row r="165" spans="1:8" s="97" customFormat="1" ht="15.75" x14ac:dyDescent="0.25">
      <c r="A165" s="32"/>
      <c r="B165" s="32"/>
      <c r="C165" s="136"/>
      <c r="D165" s="136"/>
      <c r="E165" s="210"/>
      <c r="F165" s="136"/>
      <c r="G165" s="136"/>
      <c r="H165" s="137"/>
    </row>
    <row r="166" spans="1:8" s="97" customFormat="1" ht="93.75" customHeight="1" x14ac:dyDescent="0.25">
      <c r="A166" s="32"/>
      <c r="B166" s="32"/>
      <c r="C166" s="136"/>
      <c r="D166" s="136"/>
      <c r="E166" s="210"/>
      <c r="F166" s="136"/>
      <c r="G166" s="136"/>
      <c r="H166" s="137"/>
    </row>
    <row r="167" spans="1:8" s="97" customFormat="1" ht="107.25" customHeight="1" x14ac:dyDescent="0.25">
      <c r="A167" s="32"/>
      <c r="B167" s="32"/>
      <c r="C167" s="136"/>
      <c r="D167" s="136"/>
      <c r="E167" s="210"/>
      <c r="F167" s="136"/>
      <c r="G167" s="136"/>
      <c r="H167" s="137"/>
    </row>
    <row r="168" spans="1:8" s="97" customFormat="1" ht="81.75" customHeight="1" x14ac:dyDescent="0.25">
      <c r="A168" s="32"/>
      <c r="B168" s="32"/>
      <c r="C168" s="136"/>
      <c r="D168" s="136"/>
      <c r="E168" s="210"/>
      <c r="F168" s="136"/>
      <c r="G168" s="136"/>
      <c r="H168" s="137"/>
    </row>
    <row r="169" spans="1:8" s="66" customFormat="1" ht="18.75" x14ac:dyDescent="0.3">
      <c r="A169" s="32"/>
      <c r="B169" s="32"/>
      <c r="C169" s="136"/>
      <c r="D169" s="136"/>
      <c r="E169" s="210"/>
      <c r="F169" s="136"/>
      <c r="G169" s="136"/>
      <c r="H169" s="137"/>
    </row>
    <row r="170" spans="1:8" x14ac:dyDescent="0.2">
      <c r="E170" s="210"/>
    </row>
    <row r="171" spans="1:8" x14ac:dyDescent="0.2">
      <c r="E171" s="210"/>
    </row>
    <row r="172" spans="1:8" x14ac:dyDescent="0.2">
      <c r="E172" s="210"/>
    </row>
    <row r="173" spans="1:8" x14ac:dyDescent="0.2">
      <c r="E173" s="210"/>
    </row>
    <row r="174" spans="1:8" x14ac:dyDescent="0.2">
      <c r="E174" s="210"/>
    </row>
    <row r="175" spans="1:8" x14ac:dyDescent="0.2">
      <c r="E175" s="210"/>
    </row>
    <row r="176" spans="1:8" x14ac:dyDescent="0.2">
      <c r="E176" s="210"/>
    </row>
    <row r="177" spans="5:5" x14ac:dyDescent="0.2">
      <c r="E177" s="210"/>
    </row>
    <row r="178" spans="5:5" x14ac:dyDescent="0.2">
      <c r="E178" s="210"/>
    </row>
    <row r="179" spans="5:5" x14ac:dyDescent="0.2">
      <c r="E179" s="210"/>
    </row>
    <row r="180" spans="5:5" x14ac:dyDescent="0.2">
      <c r="E180" s="210"/>
    </row>
    <row r="181" spans="5:5" x14ac:dyDescent="0.2">
      <c r="E181" s="210"/>
    </row>
    <row r="182" spans="5:5" x14ac:dyDescent="0.2">
      <c r="E182" s="210"/>
    </row>
    <row r="183" spans="5:5" x14ac:dyDescent="0.2">
      <c r="E183" s="210"/>
    </row>
    <row r="184" spans="5:5" x14ac:dyDescent="0.2">
      <c r="E184" s="210"/>
    </row>
    <row r="185" spans="5:5" x14ac:dyDescent="0.2">
      <c r="E185" s="210"/>
    </row>
    <row r="186" spans="5:5" x14ac:dyDescent="0.2">
      <c r="E186" s="210"/>
    </row>
    <row r="187" spans="5:5" x14ac:dyDescent="0.2">
      <c r="E187" s="210"/>
    </row>
    <row r="188" spans="5:5" x14ac:dyDescent="0.2">
      <c r="E188" s="210"/>
    </row>
    <row r="189" spans="5:5" x14ac:dyDescent="0.2">
      <c r="E189" s="210"/>
    </row>
    <row r="190" spans="5:5" x14ac:dyDescent="0.2">
      <c r="E190" s="210"/>
    </row>
    <row r="191" spans="5:5" x14ac:dyDescent="0.2">
      <c r="E191" s="210"/>
    </row>
    <row r="192" spans="5:5" x14ac:dyDescent="0.2">
      <c r="E192" s="210"/>
    </row>
    <row r="193" spans="5:5" x14ac:dyDescent="0.2">
      <c r="E193" s="210"/>
    </row>
    <row r="194" spans="5:5" x14ac:dyDescent="0.2">
      <c r="E194" s="210"/>
    </row>
    <row r="195" spans="5:5" x14ac:dyDescent="0.2">
      <c r="E195" s="210"/>
    </row>
    <row r="196" spans="5:5" x14ac:dyDescent="0.2">
      <c r="E196" s="210"/>
    </row>
    <row r="197" spans="5:5" x14ac:dyDescent="0.2">
      <c r="E197" s="210"/>
    </row>
    <row r="198" spans="5:5" x14ac:dyDescent="0.2">
      <c r="E198" s="210"/>
    </row>
    <row r="199" spans="5:5" x14ac:dyDescent="0.2">
      <c r="E199" s="210"/>
    </row>
    <row r="200" spans="5:5" x14ac:dyDescent="0.2">
      <c r="E200" s="210"/>
    </row>
    <row r="201" spans="5:5" x14ac:dyDescent="0.2">
      <c r="E201" s="210"/>
    </row>
    <row r="202" spans="5:5" x14ac:dyDescent="0.2">
      <c r="E202" s="210"/>
    </row>
    <row r="203" spans="5:5" x14ac:dyDescent="0.2">
      <c r="E203" s="210"/>
    </row>
    <row r="204" spans="5:5" x14ac:dyDescent="0.2">
      <c r="E204" s="210"/>
    </row>
    <row r="205" spans="5:5" x14ac:dyDescent="0.2">
      <c r="E205" s="210"/>
    </row>
    <row r="206" spans="5:5" x14ac:dyDescent="0.2">
      <c r="E206" s="210"/>
    </row>
    <row r="207" spans="5:5" x14ac:dyDescent="0.2">
      <c r="E207" s="210"/>
    </row>
    <row r="208" spans="5:5" x14ac:dyDescent="0.2">
      <c r="E208" s="210"/>
    </row>
    <row r="209" spans="5:5" x14ac:dyDescent="0.2">
      <c r="E209" s="210"/>
    </row>
    <row r="210" spans="5:5" x14ac:dyDescent="0.2">
      <c r="E210" s="210"/>
    </row>
    <row r="211" spans="5:5" x14ac:dyDescent="0.2">
      <c r="E211" s="210"/>
    </row>
    <row r="212" spans="5:5" x14ac:dyDescent="0.2">
      <c r="E212" s="210"/>
    </row>
    <row r="213" spans="5:5" x14ac:dyDescent="0.2">
      <c r="E213" s="210"/>
    </row>
    <row r="214" spans="5:5" x14ac:dyDescent="0.2">
      <c r="E214" s="210"/>
    </row>
    <row r="215" spans="5:5" x14ac:dyDescent="0.2">
      <c r="E215" s="210"/>
    </row>
    <row r="216" spans="5:5" x14ac:dyDescent="0.2">
      <c r="E216" s="210"/>
    </row>
    <row r="217" spans="5:5" x14ac:dyDescent="0.2">
      <c r="E217" s="210"/>
    </row>
    <row r="218" spans="5:5" x14ac:dyDescent="0.2">
      <c r="E218" s="210"/>
    </row>
    <row r="219" spans="5:5" x14ac:dyDescent="0.2">
      <c r="E219" s="210"/>
    </row>
    <row r="220" spans="5:5" x14ac:dyDescent="0.2">
      <c r="E220" s="210"/>
    </row>
    <row r="221" spans="5:5" x14ac:dyDescent="0.2">
      <c r="E221" s="210"/>
    </row>
    <row r="222" spans="5:5" x14ac:dyDescent="0.2">
      <c r="E222" s="210"/>
    </row>
    <row r="223" spans="5:5" x14ac:dyDescent="0.2">
      <c r="E223" s="210"/>
    </row>
    <row r="224" spans="5:5" x14ac:dyDescent="0.2">
      <c r="E224" s="210"/>
    </row>
    <row r="225" spans="5:5" x14ac:dyDescent="0.2">
      <c r="E225" s="210"/>
    </row>
    <row r="226" spans="5:5" x14ac:dyDescent="0.2">
      <c r="E226" s="210"/>
    </row>
    <row r="227" spans="5:5" x14ac:dyDescent="0.2">
      <c r="E227" s="210"/>
    </row>
    <row r="228" spans="5:5" x14ac:dyDescent="0.2">
      <c r="E228" s="210"/>
    </row>
    <row r="229" spans="5:5" x14ac:dyDescent="0.2">
      <c r="E229" s="210"/>
    </row>
    <row r="230" spans="5:5" x14ac:dyDescent="0.2">
      <c r="E230" s="210"/>
    </row>
    <row r="231" spans="5:5" x14ac:dyDescent="0.2">
      <c r="E231" s="210"/>
    </row>
    <row r="232" spans="5:5" x14ac:dyDescent="0.2">
      <c r="E232" s="210"/>
    </row>
    <row r="233" spans="5:5" x14ac:dyDescent="0.2">
      <c r="E233" s="210"/>
    </row>
    <row r="234" spans="5:5" x14ac:dyDescent="0.2">
      <c r="E234" s="210"/>
    </row>
    <row r="235" spans="5:5" x14ac:dyDescent="0.2">
      <c r="E235" s="210"/>
    </row>
    <row r="236" spans="5:5" x14ac:dyDescent="0.2">
      <c r="E236" s="210"/>
    </row>
    <row r="237" spans="5:5" x14ac:dyDescent="0.2">
      <c r="E237" s="210"/>
    </row>
    <row r="238" spans="5:5" x14ac:dyDescent="0.2">
      <c r="E238" s="210"/>
    </row>
    <row r="239" spans="5:5" x14ac:dyDescent="0.2">
      <c r="E239" s="210"/>
    </row>
    <row r="240" spans="5:5" x14ac:dyDescent="0.2">
      <c r="E240" s="210"/>
    </row>
    <row r="241" spans="5:5" x14ac:dyDescent="0.2">
      <c r="E241" s="210"/>
    </row>
    <row r="242" spans="5:5" x14ac:dyDescent="0.2">
      <c r="E242" s="210"/>
    </row>
    <row r="243" spans="5:5" x14ac:dyDescent="0.2">
      <c r="E243" s="210"/>
    </row>
    <row r="244" spans="5:5" x14ac:dyDescent="0.2">
      <c r="E244" s="210"/>
    </row>
    <row r="245" spans="5:5" x14ac:dyDescent="0.2">
      <c r="E245" s="210"/>
    </row>
    <row r="246" spans="5:5" x14ac:dyDescent="0.2">
      <c r="E246" s="210"/>
    </row>
    <row r="247" spans="5:5" x14ac:dyDescent="0.2">
      <c r="E247" s="210"/>
    </row>
    <row r="248" spans="5:5" x14ac:dyDescent="0.2">
      <c r="E248" s="210"/>
    </row>
    <row r="249" spans="5:5" x14ac:dyDescent="0.2">
      <c r="E249" s="210"/>
    </row>
    <row r="250" spans="5:5" x14ac:dyDescent="0.2">
      <c r="E250" s="210"/>
    </row>
    <row r="251" spans="5:5" x14ac:dyDescent="0.2">
      <c r="E251" s="210"/>
    </row>
    <row r="252" spans="5:5" x14ac:dyDescent="0.2">
      <c r="E252" s="210"/>
    </row>
    <row r="253" spans="5:5" x14ac:dyDescent="0.2">
      <c r="E253" s="210"/>
    </row>
    <row r="254" spans="5:5" x14ac:dyDescent="0.2">
      <c r="E254" s="210"/>
    </row>
    <row r="255" spans="5:5" x14ac:dyDescent="0.2">
      <c r="E255" s="210"/>
    </row>
    <row r="256" spans="5:5" x14ac:dyDescent="0.2">
      <c r="E256" s="210"/>
    </row>
    <row r="257" spans="5:5" x14ac:dyDescent="0.2">
      <c r="E257" s="210"/>
    </row>
    <row r="258" spans="5:5" x14ac:dyDescent="0.2">
      <c r="E258" s="210"/>
    </row>
    <row r="259" spans="5:5" x14ac:dyDescent="0.2">
      <c r="E259" s="210"/>
    </row>
    <row r="260" spans="5:5" x14ac:dyDescent="0.2">
      <c r="E260" s="210"/>
    </row>
    <row r="261" spans="5:5" x14ac:dyDescent="0.2">
      <c r="E261" s="210"/>
    </row>
    <row r="262" spans="5:5" x14ac:dyDescent="0.2">
      <c r="E262" s="210"/>
    </row>
    <row r="263" spans="5:5" x14ac:dyDescent="0.2">
      <c r="E263" s="210"/>
    </row>
    <row r="264" spans="5:5" x14ac:dyDescent="0.2">
      <c r="E264" s="210"/>
    </row>
    <row r="265" spans="5:5" x14ac:dyDescent="0.2">
      <c r="E265" s="210"/>
    </row>
    <row r="266" spans="5:5" x14ac:dyDescent="0.2">
      <c r="E266" s="210"/>
    </row>
    <row r="267" spans="5:5" x14ac:dyDescent="0.2">
      <c r="E267" s="210"/>
    </row>
    <row r="268" spans="5:5" x14ac:dyDescent="0.2">
      <c r="E268" s="210"/>
    </row>
    <row r="269" spans="5:5" x14ac:dyDescent="0.2">
      <c r="E269" s="210"/>
    </row>
    <row r="270" spans="5:5" x14ac:dyDescent="0.2">
      <c r="E270" s="210"/>
    </row>
    <row r="271" spans="5:5" x14ac:dyDescent="0.2">
      <c r="E271" s="210"/>
    </row>
    <row r="272" spans="5:5" x14ac:dyDescent="0.2">
      <c r="E272" s="210"/>
    </row>
    <row r="273" spans="5:5" x14ac:dyDescent="0.2">
      <c r="E273" s="210"/>
    </row>
    <row r="274" spans="5:5" x14ac:dyDescent="0.2">
      <c r="E274" s="210"/>
    </row>
    <row r="275" spans="5:5" x14ac:dyDescent="0.2">
      <c r="E275" s="210"/>
    </row>
    <row r="276" spans="5:5" x14ac:dyDescent="0.2">
      <c r="E276" s="210"/>
    </row>
    <row r="277" spans="5:5" x14ac:dyDescent="0.2">
      <c r="E277" s="210"/>
    </row>
    <row r="278" spans="5:5" x14ac:dyDescent="0.2">
      <c r="E278" s="210"/>
    </row>
    <row r="279" spans="5:5" x14ac:dyDescent="0.2">
      <c r="E279" s="210"/>
    </row>
    <row r="280" spans="5:5" x14ac:dyDescent="0.2">
      <c r="E280" s="210"/>
    </row>
    <row r="281" spans="5:5" x14ac:dyDescent="0.2">
      <c r="E281" s="210"/>
    </row>
    <row r="282" spans="5:5" x14ac:dyDescent="0.2">
      <c r="E282" s="210"/>
    </row>
    <row r="283" spans="5:5" x14ac:dyDescent="0.2">
      <c r="E283" s="210"/>
    </row>
    <row r="284" spans="5:5" x14ac:dyDescent="0.2">
      <c r="E284" s="210"/>
    </row>
    <row r="285" spans="5:5" x14ac:dyDescent="0.2">
      <c r="E285" s="210"/>
    </row>
    <row r="286" spans="5:5" x14ac:dyDescent="0.2">
      <c r="E286" s="210"/>
    </row>
    <row r="287" spans="5:5" x14ac:dyDescent="0.2">
      <c r="E287" s="210"/>
    </row>
    <row r="288" spans="5:5" x14ac:dyDescent="0.2">
      <c r="E288" s="210"/>
    </row>
    <row r="289" spans="5:5" x14ac:dyDescent="0.2">
      <c r="E289" s="210"/>
    </row>
    <row r="290" spans="5:5" x14ac:dyDescent="0.2">
      <c r="E290" s="210"/>
    </row>
    <row r="291" spans="5:5" x14ac:dyDescent="0.2">
      <c r="E291" s="210"/>
    </row>
    <row r="292" spans="5:5" x14ac:dyDescent="0.2">
      <c r="E292" s="210"/>
    </row>
    <row r="293" spans="5:5" x14ac:dyDescent="0.2">
      <c r="E293" s="210"/>
    </row>
    <row r="294" spans="5:5" x14ac:dyDescent="0.2">
      <c r="E294" s="210"/>
    </row>
    <row r="295" spans="5:5" x14ac:dyDescent="0.2">
      <c r="E295" s="210"/>
    </row>
    <row r="296" spans="5:5" x14ac:dyDescent="0.2">
      <c r="E296" s="210"/>
    </row>
    <row r="297" spans="5:5" x14ac:dyDescent="0.2">
      <c r="E297" s="210"/>
    </row>
    <row r="298" spans="5:5" x14ac:dyDescent="0.2">
      <c r="E298" s="210"/>
    </row>
    <row r="299" spans="5:5" x14ac:dyDescent="0.2">
      <c r="E299" s="210"/>
    </row>
    <row r="300" spans="5:5" x14ac:dyDescent="0.2">
      <c r="E300" s="210"/>
    </row>
    <row r="301" spans="5:5" x14ac:dyDescent="0.2">
      <c r="E301" s="210"/>
    </row>
    <row r="302" spans="5:5" x14ac:dyDescent="0.2">
      <c r="E302" s="210"/>
    </row>
    <row r="303" spans="5:5" x14ac:dyDescent="0.2">
      <c r="E303" s="210"/>
    </row>
    <row r="304" spans="5:5" x14ac:dyDescent="0.2">
      <c r="E304" s="210"/>
    </row>
    <row r="305" spans="5:5" x14ac:dyDescent="0.2">
      <c r="E305" s="210"/>
    </row>
    <row r="306" spans="5:5" x14ac:dyDescent="0.2">
      <c r="E306" s="210"/>
    </row>
    <row r="307" spans="5:5" x14ac:dyDescent="0.2">
      <c r="E307" s="210"/>
    </row>
    <row r="308" spans="5:5" x14ac:dyDescent="0.2">
      <c r="E308" s="210"/>
    </row>
    <row r="309" spans="5:5" x14ac:dyDescent="0.2">
      <c r="E309" s="210"/>
    </row>
    <row r="310" spans="5:5" x14ac:dyDescent="0.2">
      <c r="E310" s="210"/>
    </row>
    <row r="311" spans="5:5" x14ac:dyDescent="0.2">
      <c r="E311" s="210"/>
    </row>
    <row r="312" spans="5:5" x14ac:dyDescent="0.2">
      <c r="E312" s="210"/>
    </row>
    <row r="313" spans="5:5" x14ac:dyDescent="0.2">
      <c r="E313" s="210"/>
    </row>
    <row r="314" spans="5:5" x14ac:dyDescent="0.2">
      <c r="E314" s="210"/>
    </row>
    <row r="315" spans="5:5" x14ac:dyDescent="0.2">
      <c r="E315" s="210"/>
    </row>
    <row r="316" spans="5:5" x14ac:dyDescent="0.2">
      <c r="E316" s="210"/>
    </row>
    <row r="317" spans="5:5" x14ac:dyDescent="0.2">
      <c r="E317" s="210"/>
    </row>
    <row r="318" spans="5:5" x14ac:dyDescent="0.2">
      <c r="E318" s="210"/>
    </row>
    <row r="319" spans="5:5" x14ac:dyDescent="0.2">
      <c r="E319" s="210"/>
    </row>
    <row r="320" spans="5:5" x14ac:dyDescent="0.2">
      <c r="E320" s="210"/>
    </row>
    <row r="321" spans="5:5" x14ac:dyDescent="0.2">
      <c r="E321" s="210"/>
    </row>
    <row r="322" spans="5:5" x14ac:dyDescent="0.2">
      <c r="E322" s="210"/>
    </row>
    <row r="323" spans="5:5" x14ac:dyDescent="0.2">
      <c r="E323" s="210"/>
    </row>
    <row r="324" spans="5:5" x14ac:dyDescent="0.2">
      <c r="E324" s="210"/>
    </row>
    <row r="325" spans="5:5" x14ac:dyDescent="0.2">
      <c r="E325" s="210"/>
    </row>
    <row r="326" spans="5:5" x14ac:dyDescent="0.2">
      <c r="E326" s="210"/>
    </row>
    <row r="327" spans="5:5" x14ac:dyDescent="0.2">
      <c r="E327" s="210"/>
    </row>
    <row r="328" spans="5:5" x14ac:dyDescent="0.2">
      <c r="E328" s="210"/>
    </row>
    <row r="329" spans="5:5" x14ac:dyDescent="0.2">
      <c r="E329" s="210"/>
    </row>
    <row r="330" spans="5:5" x14ac:dyDescent="0.2">
      <c r="E330" s="210"/>
    </row>
    <row r="331" spans="5:5" x14ac:dyDescent="0.2">
      <c r="E331" s="210"/>
    </row>
    <row r="332" spans="5:5" x14ac:dyDescent="0.2">
      <c r="E332" s="210"/>
    </row>
    <row r="333" spans="5:5" x14ac:dyDescent="0.2">
      <c r="E333" s="210"/>
    </row>
    <row r="334" spans="5:5" x14ac:dyDescent="0.2">
      <c r="E334" s="210"/>
    </row>
    <row r="335" spans="5:5" x14ac:dyDescent="0.2">
      <c r="E335" s="210"/>
    </row>
    <row r="336" spans="5:5" x14ac:dyDescent="0.2">
      <c r="E336" s="210"/>
    </row>
    <row r="337" spans="5:5" x14ac:dyDescent="0.2">
      <c r="E337" s="210"/>
    </row>
    <row r="338" spans="5:5" x14ac:dyDescent="0.2">
      <c r="E338" s="210"/>
    </row>
    <row r="339" spans="5:5" x14ac:dyDescent="0.2">
      <c r="E339" s="210"/>
    </row>
    <row r="340" spans="5:5" x14ac:dyDescent="0.2">
      <c r="E340" s="210"/>
    </row>
    <row r="341" spans="5:5" x14ac:dyDescent="0.2">
      <c r="E341" s="210"/>
    </row>
    <row r="342" spans="5:5" x14ac:dyDescent="0.2">
      <c r="E342" s="210"/>
    </row>
    <row r="343" spans="5:5" x14ac:dyDescent="0.2">
      <c r="E343" s="210"/>
    </row>
    <row r="344" spans="5:5" x14ac:dyDescent="0.2">
      <c r="E344" s="210"/>
    </row>
    <row r="345" spans="5:5" x14ac:dyDescent="0.2">
      <c r="E345" s="210"/>
    </row>
    <row r="346" spans="5:5" x14ac:dyDescent="0.2">
      <c r="E346" s="210"/>
    </row>
    <row r="347" spans="5:5" x14ac:dyDescent="0.2">
      <c r="E347" s="210"/>
    </row>
    <row r="348" spans="5:5" x14ac:dyDescent="0.2">
      <c r="E348" s="210"/>
    </row>
    <row r="349" spans="5:5" x14ac:dyDescent="0.2">
      <c r="E349" s="210"/>
    </row>
    <row r="350" spans="5:5" x14ac:dyDescent="0.2">
      <c r="E350" s="210"/>
    </row>
    <row r="351" spans="5:5" x14ac:dyDescent="0.2">
      <c r="E351" s="210"/>
    </row>
    <row r="352" spans="5:5" x14ac:dyDescent="0.2">
      <c r="E352" s="210"/>
    </row>
    <row r="353" spans="5:5" x14ac:dyDescent="0.2">
      <c r="E353" s="210"/>
    </row>
    <row r="354" spans="5:5" x14ac:dyDescent="0.2">
      <c r="E354" s="210"/>
    </row>
    <row r="355" spans="5:5" x14ac:dyDescent="0.2">
      <c r="E355" s="210"/>
    </row>
    <row r="356" spans="5:5" x14ac:dyDescent="0.2">
      <c r="E356" s="210"/>
    </row>
    <row r="357" spans="5:5" x14ac:dyDescent="0.2">
      <c r="E357" s="210"/>
    </row>
    <row r="358" spans="5:5" x14ac:dyDescent="0.2">
      <c r="E358" s="210"/>
    </row>
    <row r="359" spans="5:5" x14ac:dyDescent="0.2">
      <c r="E359" s="210"/>
    </row>
    <row r="360" spans="5:5" x14ac:dyDescent="0.2">
      <c r="E360" s="210"/>
    </row>
    <row r="361" spans="5:5" x14ac:dyDescent="0.2">
      <c r="E361" s="210"/>
    </row>
    <row r="362" spans="5:5" x14ac:dyDescent="0.2">
      <c r="E362" s="210"/>
    </row>
    <row r="363" spans="5:5" x14ac:dyDescent="0.2">
      <c r="E363" s="210"/>
    </row>
    <row r="364" spans="5:5" x14ac:dyDescent="0.2">
      <c r="E364" s="210"/>
    </row>
    <row r="365" spans="5:5" x14ac:dyDescent="0.2">
      <c r="E365" s="210"/>
    </row>
    <row r="366" spans="5:5" x14ac:dyDescent="0.2">
      <c r="E366" s="210"/>
    </row>
    <row r="367" spans="5:5" x14ac:dyDescent="0.2">
      <c r="E367" s="210"/>
    </row>
    <row r="368" spans="5:5" x14ac:dyDescent="0.2">
      <c r="E368" s="210"/>
    </row>
    <row r="369" spans="5:5" x14ac:dyDescent="0.2">
      <c r="E369" s="210"/>
    </row>
    <row r="370" spans="5:5" x14ac:dyDescent="0.2">
      <c r="E370" s="210"/>
    </row>
    <row r="371" spans="5:5" x14ac:dyDescent="0.2">
      <c r="E371" s="210"/>
    </row>
    <row r="372" spans="5:5" x14ac:dyDescent="0.2">
      <c r="E372" s="210"/>
    </row>
    <row r="373" spans="5:5" x14ac:dyDescent="0.2">
      <c r="E373" s="210"/>
    </row>
    <row r="374" spans="5:5" x14ac:dyDescent="0.2">
      <c r="E374" s="210"/>
    </row>
    <row r="375" spans="5:5" x14ac:dyDescent="0.2">
      <c r="E375" s="210"/>
    </row>
    <row r="376" spans="5:5" x14ac:dyDescent="0.2">
      <c r="E376" s="210"/>
    </row>
    <row r="377" spans="5:5" x14ac:dyDescent="0.2">
      <c r="E377" s="210"/>
    </row>
    <row r="378" spans="5:5" x14ac:dyDescent="0.2">
      <c r="E378" s="210"/>
    </row>
    <row r="379" spans="5:5" x14ac:dyDescent="0.2">
      <c r="E379" s="210"/>
    </row>
    <row r="380" spans="5:5" x14ac:dyDescent="0.2">
      <c r="E380" s="210"/>
    </row>
    <row r="381" spans="5:5" x14ac:dyDescent="0.2">
      <c r="E381" s="210"/>
    </row>
    <row r="382" spans="5:5" x14ac:dyDescent="0.2">
      <c r="E382" s="210"/>
    </row>
    <row r="383" spans="5:5" x14ac:dyDescent="0.2">
      <c r="E383" s="210"/>
    </row>
    <row r="384" spans="5:5" x14ac:dyDescent="0.2">
      <c r="E384" s="210"/>
    </row>
    <row r="385" spans="5:5" x14ac:dyDescent="0.2">
      <c r="E385" s="210"/>
    </row>
    <row r="386" spans="5:5" x14ac:dyDescent="0.2">
      <c r="E386" s="210"/>
    </row>
    <row r="387" spans="5:5" x14ac:dyDescent="0.2">
      <c r="E387" s="210"/>
    </row>
    <row r="388" spans="5:5" x14ac:dyDescent="0.2">
      <c r="E388" s="210"/>
    </row>
    <row r="389" spans="5:5" x14ac:dyDescent="0.2">
      <c r="E389" s="210"/>
    </row>
    <row r="390" spans="5:5" x14ac:dyDescent="0.2">
      <c r="E390" s="210"/>
    </row>
    <row r="391" spans="5:5" x14ac:dyDescent="0.2">
      <c r="E391" s="210"/>
    </row>
    <row r="392" spans="5:5" x14ac:dyDescent="0.2">
      <c r="E392" s="210"/>
    </row>
    <row r="393" spans="5:5" x14ac:dyDescent="0.2">
      <c r="E393" s="210"/>
    </row>
    <row r="394" spans="5:5" x14ac:dyDescent="0.2">
      <c r="E394" s="210"/>
    </row>
    <row r="395" spans="5:5" x14ac:dyDescent="0.2">
      <c r="E395" s="210"/>
    </row>
    <row r="396" spans="5:5" x14ac:dyDescent="0.2">
      <c r="E396" s="210"/>
    </row>
    <row r="397" spans="5:5" x14ac:dyDescent="0.2">
      <c r="E397" s="210"/>
    </row>
    <row r="398" spans="5:5" x14ac:dyDescent="0.2">
      <c r="E398" s="210"/>
    </row>
    <row r="399" spans="5:5" x14ac:dyDescent="0.2">
      <c r="E399" s="210"/>
    </row>
    <row r="400" spans="5:5" x14ac:dyDescent="0.2">
      <c r="E400" s="210"/>
    </row>
    <row r="401" spans="5:5" x14ac:dyDescent="0.2">
      <c r="E401" s="210"/>
    </row>
    <row r="402" spans="5:5" x14ac:dyDescent="0.2">
      <c r="E402" s="210"/>
    </row>
    <row r="403" spans="5:5" x14ac:dyDescent="0.2">
      <c r="E403" s="210"/>
    </row>
    <row r="404" spans="5:5" x14ac:dyDescent="0.2">
      <c r="E404" s="210"/>
    </row>
    <row r="405" spans="5:5" x14ac:dyDescent="0.2">
      <c r="E405" s="210"/>
    </row>
    <row r="406" spans="5:5" x14ac:dyDescent="0.2">
      <c r="E406" s="210"/>
    </row>
    <row r="407" spans="5:5" x14ac:dyDescent="0.2">
      <c r="E407" s="210"/>
    </row>
    <row r="408" spans="5:5" x14ac:dyDescent="0.2">
      <c r="E408" s="210"/>
    </row>
    <row r="409" spans="5:5" x14ac:dyDescent="0.2">
      <c r="E409" s="210"/>
    </row>
    <row r="410" spans="5:5" x14ac:dyDescent="0.2">
      <c r="E410" s="210"/>
    </row>
    <row r="411" spans="5:5" x14ac:dyDescent="0.2">
      <c r="E411" s="210"/>
    </row>
    <row r="412" spans="5:5" x14ac:dyDescent="0.2">
      <c r="E412" s="210"/>
    </row>
    <row r="413" spans="5:5" x14ac:dyDescent="0.2">
      <c r="E413" s="210"/>
    </row>
    <row r="414" spans="5:5" x14ac:dyDescent="0.2">
      <c r="E414" s="210"/>
    </row>
    <row r="415" spans="5:5" x14ac:dyDescent="0.2">
      <c r="E415" s="210"/>
    </row>
    <row r="416" spans="5:5" x14ac:dyDescent="0.2">
      <c r="E416" s="210"/>
    </row>
    <row r="417" spans="5:5" x14ac:dyDescent="0.2">
      <c r="E417" s="210"/>
    </row>
    <row r="418" spans="5:5" x14ac:dyDescent="0.2">
      <c r="E418" s="210"/>
    </row>
    <row r="419" spans="5:5" x14ac:dyDescent="0.2">
      <c r="E419" s="210"/>
    </row>
    <row r="420" spans="5:5" x14ac:dyDescent="0.2">
      <c r="E420" s="210"/>
    </row>
    <row r="421" spans="5:5" x14ac:dyDescent="0.2">
      <c r="E421" s="210"/>
    </row>
    <row r="422" spans="5:5" x14ac:dyDescent="0.2">
      <c r="E422" s="210"/>
    </row>
    <row r="423" spans="5:5" x14ac:dyDescent="0.2">
      <c r="E423" s="210"/>
    </row>
    <row r="424" spans="5:5" x14ac:dyDescent="0.2">
      <c r="E424" s="210"/>
    </row>
    <row r="425" spans="5:5" x14ac:dyDescent="0.2">
      <c r="E425" s="210"/>
    </row>
    <row r="426" spans="5:5" x14ac:dyDescent="0.2">
      <c r="E426" s="210"/>
    </row>
    <row r="427" spans="5:5" x14ac:dyDescent="0.2">
      <c r="E427" s="210"/>
    </row>
    <row r="428" spans="5:5" x14ac:dyDescent="0.2">
      <c r="E428" s="210"/>
    </row>
    <row r="429" spans="5:5" x14ac:dyDescent="0.2">
      <c r="E429" s="210"/>
    </row>
    <row r="430" spans="5:5" x14ac:dyDescent="0.2">
      <c r="E430" s="210"/>
    </row>
    <row r="431" spans="5:5" x14ac:dyDescent="0.2">
      <c r="E431" s="210"/>
    </row>
    <row r="432" spans="5:5" x14ac:dyDescent="0.2">
      <c r="E432" s="210"/>
    </row>
    <row r="433" spans="5:5" x14ac:dyDescent="0.2">
      <c r="E433" s="210"/>
    </row>
    <row r="434" spans="5:5" x14ac:dyDescent="0.2">
      <c r="E434" s="210"/>
    </row>
    <row r="435" spans="5:5" x14ac:dyDescent="0.2">
      <c r="E435" s="210"/>
    </row>
    <row r="436" spans="5:5" x14ac:dyDescent="0.2">
      <c r="E436" s="210"/>
    </row>
    <row r="437" spans="5:5" x14ac:dyDescent="0.2">
      <c r="E437" s="210"/>
    </row>
    <row r="438" spans="5:5" x14ac:dyDescent="0.2">
      <c r="E438" s="210"/>
    </row>
    <row r="439" spans="5:5" x14ac:dyDescent="0.2">
      <c r="E439" s="210"/>
    </row>
    <row r="440" spans="5:5" x14ac:dyDescent="0.2">
      <c r="E440" s="210"/>
    </row>
    <row r="441" spans="5:5" x14ac:dyDescent="0.2">
      <c r="E441" s="210"/>
    </row>
    <row r="442" spans="5:5" x14ac:dyDescent="0.2">
      <c r="E442" s="210"/>
    </row>
    <row r="443" spans="5:5" x14ac:dyDescent="0.2">
      <c r="E443" s="210"/>
    </row>
    <row r="444" spans="5:5" x14ac:dyDescent="0.2">
      <c r="E444" s="210"/>
    </row>
    <row r="445" spans="5:5" x14ac:dyDescent="0.2">
      <c r="E445" s="210"/>
    </row>
    <row r="446" spans="5:5" x14ac:dyDescent="0.2">
      <c r="E446" s="210"/>
    </row>
    <row r="447" spans="5:5" x14ac:dyDescent="0.2">
      <c r="E447" s="210"/>
    </row>
    <row r="448" spans="5:5" x14ac:dyDescent="0.2">
      <c r="E448" s="210"/>
    </row>
    <row r="449" spans="5:5" x14ac:dyDescent="0.2">
      <c r="E449" s="210"/>
    </row>
    <row r="450" spans="5:5" x14ac:dyDescent="0.2">
      <c r="E450" s="210"/>
    </row>
    <row r="451" spans="5:5" x14ac:dyDescent="0.2">
      <c r="E451" s="210"/>
    </row>
    <row r="452" spans="5:5" x14ac:dyDescent="0.2">
      <c r="E452" s="210"/>
    </row>
    <row r="453" spans="5:5" x14ac:dyDescent="0.2">
      <c r="E453" s="210"/>
    </row>
    <row r="454" spans="5:5" x14ac:dyDescent="0.2">
      <c r="E454" s="210"/>
    </row>
    <row r="455" spans="5:5" x14ac:dyDescent="0.2">
      <c r="E455" s="210"/>
    </row>
    <row r="456" spans="5:5" x14ac:dyDescent="0.2">
      <c r="E456" s="210"/>
    </row>
    <row r="457" spans="5:5" x14ac:dyDescent="0.2">
      <c r="E457" s="210"/>
    </row>
    <row r="458" spans="5:5" x14ac:dyDescent="0.2">
      <c r="E458" s="210"/>
    </row>
    <row r="459" spans="5:5" x14ac:dyDescent="0.2">
      <c r="E459" s="210"/>
    </row>
    <row r="460" spans="5:5" x14ac:dyDescent="0.2">
      <c r="E460" s="210"/>
    </row>
    <row r="461" spans="5:5" x14ac:dyDescent="0.2">
      <c r="E461" s="210"/>
    </row>
    <row r="462" spans="5:5" x14ac:dyDescent="0.2">
      <c r="E462" s="210"/>
    </row>
    <row r="463" spans="5:5" x14ac:dyDescent="0.2">
      <c r="E463" s="210"/>
    </row>
    <row r="464" spans="5:5" x14ac:dyDescent="0.2">
      <c r="E464" s="210"/>
    </row>
    <row r="465" spans="5:5" x14ac:dyDescent="0.2">
      <c r="E465" s="210"/>
    </row>
    <row r="466" spans="5:5" x14ac:dyDescent="0.2">
      <c r="E466" s="210"/>
    </row>
    <row r="467" spans="5:5" x14ac:dyDescent="0.2">
      <c r="E467" s="210"/>
    </row>
    <row r="468" spans="5:5" x14ac:dyDescent="0.2">
      <c r="E468" s="210"/>
    </row>
    <row r="469" spans="5:5" x14ac:dyDescent="0.2">
      <c r="E469" s="210"/>
    </row>
    <row r="470" spans="5:5" x14ac:dyDescent="0.2">
      <c r="E470" s="210"/>
    </row>
    <row r="471" spans="5:5" x14ac:dyDescent="0.2">
      <c r="E471" s="210"/>
    </row>
    <row r="472" spans="5:5" x14ac:dyDescent="0.2">
      <c r="E472" s="210"/>
    </row>
    <row r="473" spans="5:5" x14ac:dyDescent="0.2">
      <c r="E473" s="210"/>
    </row>
    <row r="474" spans="5:5" x14ac:dyDescent="0.2">
      <c r="E474" s="210"/>
    </row>
    <row r="475" spans="5:5" x14ac:dyDescent="0.2">
      <c r="E475" s="210"/>
    </row>
    <row r="476" spans="5:5" x14ac:dyDescent="0.2">
      <c r="E476" s="210"/>
    </row>
    <row r="477" spans="5:5" x14ac:dyDescent="0.2">
      <c r="E477" s="210"/>
    </row>
    <row r="478" spans="5:5" x14ac:dyDescent="0.2">
      <c r="E478" s="210"/>
    </row>
    <row r="479" spans="5:5" x14ac:dyDescent="0.2">
      <c r="E479" s="210"/>
    </row>
    <row r="480" spans="5:5" x14ac:dyDescent="0.2">
      <c r="E480" s="210"/>
    </row>
    <row r="481" spans="5:5" x14ac:dyDescent="0.2">
      <c r="E481" s="210"/>
    </row>
    <row r="482" spans="5:5" x14ac:dyDescent="0.2">
      <c r="E482" s="210"/>
    </row>
    <row r="483" spans="5:5" x14ac:dyDescent="0.2">
      <c r="E483" s="210"/>
    </row>
    <row r="484" spans="5:5" x14ac:dyDescent="0.2">
      <c r="E484" s="210"/>
    </row>
    <row r="485" spans="5:5" x14ac:dyDescent="0.2">
      <c r="E485" s="210"/>
    </row>
    <row r="486" spans="5:5" x14ac:dyDescent="0.2">
      <c r="E486" s="210"/>
    </row>
    <row r="487" spans="5:5" x14ac:dyDescent="0.2">
      <c r="E487" s="210"/>
    </row>
    <row r="488" spans="5:5" x14ac:dyDescent="0.2">
      <c r="E488" s="210"/>
    </row>
    <row r="489" spans="5:5" x14ac:dyDescent="0.2">
      <c r="E489" s="210"/>
    </row>
    <row r="490" spans="5:5" x14ac:dyDescent="0.2">
      <c r="E490" s="210"/>
    </row>
    <row r="491" spans="5:5" x14ac:dyDescent="0.2">
      <c r="E491" s="210"/>
    </row>
    <row r="492" spans="5:5" x14ac:dyDescent="0.2">
      <c r="E492" s="210"/>
    </row>
    <row r="493" spans="5:5" x14ac:dyDescent="0.2">
      <c r="E493" s="210"/>
    </row>
    <row r="494" spans="5:5" x14ac:dyDescent="0.2">
      <c r="E494" s="210"/>
    </row>
    <row r="495" spans="5:5" x14ac:dyDescent="0.2">
      <c r="E495" s="210"/>
    </row>
    <row r="496" spans="5:5" x14ac:dyDescent="0.2">
      <c r="E496" s="210"/>
    </row>
    <row r="497" spans="5:5" x14ac:dyDescent="0.2">
      <c r="E497" s="210"/>
    </row>
    <row r="498" spans="5:5" x14ac:dyDescent="0.2">
      <c r="E498" s="210"/>
    </row>
    <row r="499" spans="5:5" x14ac:dyDescent="0.2">
      <c r="E499" s="210"/>
    </row>
    <row r="500" spans="5:5" x14ac:dyDescent="0.2">
      <c r="E500" s="210"/>
    </row>
    <row r="501" spans="5:5" x14ac:dyDescent="0.2">
      <c r="E501" s="210"/>
    </row>
    <row r="502" spans="5:5" x14ac:dyDescent="0.2">
      <c r="E502" s="210"/>
    </row>
    <row r="503" spans="5:5" x14ac:dyDescent="0.2">
      <c r="E503" s="210"/>
    </row>
    <row r="504" spans="5:5" x14ac:dyDescent="0.2">
      <c r="E504" s="210"/>
    </row>
    <row r="505" spans="5:5" x14ac:dyDescent="0.2">
      <c r="E505" s="210"/>
    </row>
    <row r="506" spans="5:5" x14ac:dyDescent="0.2">
      <c r="E506" s="210"/>
    </row>
    <row r="507" spans="5:5" x14ac:dyDescent="0.2">
      <c r="E507" s="210"/>
    </row>
    <row r="508" spans="5:5" x14ac:dyDescent="0.2">
      <c r="E508" s="210"/>
    </row>
    <row r="509" spans="5:5" x14ac:dyDescent="0.2">
      <c r="E509" s="210"/>
    </row>
    <row r="510" spans="5:5" x14ac:dyDescent="0.2">
      <c r="E510" s="210"/>
    </row>
    <row r="511" spans="5:5" x14ac:dyDescent="0.2">
      <c r="E511" s="210"/>
    </row>
    <row r="512" spans="5:5" x14ac:dyDescent="0.2">
      <c r="E512" s="210"/>
    </row>
    <row r="513" spans="5:5" x14ac:dyDescent="0.2">
      <c r="E513" s="210"/>
    </row>
    <row r="514" spans="5:5" x14ac:dyDescent="0.2">
      <c r="E514" s="210"/>
    </row>
    <row r="515" spans="5:5" x14ac:dyDescent="0.2">
      <c r="E515" s="210"/>
    </row>
    <row r="516" spans="5:5" x14ac:dyDescent="0.2">
      <c r="E516" s="210"/>
    </row>
    <row r="517" spans="5:5" x14ac:dyDescent="0.2">
      <c r="E517" s="210"/>
    </row>
    <row r="518" spans="5:5" x14ac:dyDescent="0.2">
      <c r="E518" s="210"/>
    </row>
    <row r="519" spans="5:5" x14ac:dyDescent="0.2">
      <c r="E519" s="210"/>
    </row>
    <row r="520" spans="5:5" x14ac:dyDescent="0.2">
      <c r="E520" s="210"/>
    </row>
    <row r="521" spans="5:5" x14ac:dyDescent="0.2">
      <c r="E521" s="210"/>
    </row>
    <row r="522" spans="5:5" x14ac:dyDescent="0.2">
      <c r="E522" s="210"/>
    </row>
    <row r="523" spans="5:5" x14ac:dyDescent="0.2">
      <c r="E523" s="210"/>
    </row>
    <row r="524" spans="5:5" x14ac:dyDescent="0.2">
      <c r="E524" s="210"/>
    </row>
    <row r="525" spans="5:5" x14ac:dyDescent="0.2">
      <c r="E525" s="210"/>
    </row>
    <row r="526" spans="5:5" x14ac:dyDescent="0.2">
      <c r="E526" s="210"/>
    </row>
    <row r="527" spans="5:5" x14ac:dyDescent="0.2">
      <c r="E527" s="210"/>
    </row>
    <row r="528" spans="5:5" x14ac:dyDescent="0.2">
      <c r="E528" s="210"/>
    </row>
    <row r="529" spans="5:5" x14ac:dyDescent="0.2">
      <c r="E529" s="210"/>
    </row>
    <row r="530" spans="5:5" x14ac:dyDescent="0.2">
      <c r="E530" s="210"/>
    </row>
    <row r="531" spans="5:5" x14ac:dyDescent="0.2">
      <c r="E531" s="210"/>
    </row>
    <row r="532" spans="5:5" x14ac:dyDescent="0.2">
      <c r="E532" s="210"/>
    </row>
    <row r="533" spans="5:5" x14ac:dyDescent="0.2">
      <c r="E533" s="210"/>
    </row>
    <row r="534" spans="5:5" x14ac:dyDescent="0.2">
      <c r="E534" s="210"/>
    </row>
    <row r="535" spans="5:5" x14ac:dyDescent="0.2">
      <c r="E535" s="210"/>
    </row>
    <row r="536" spans="5:5" x14ac:dyDescent="0.2">
      <c r="E536" s="210"/>
    </row>
    <row r="537" spans="5:5" x14ac:dyDescent="0.2">
      <c r="E537" s="210"/>
    </row>
    <row r="538" spans="5:5" x14ac:dyDescent="0.2">
      <c r="E538" s="210"/>
    </row>
    <row r="539" spans="5:5" x14ac:dyDescent="0.2">
      <c r="E539" s="210"/>
    </row>
    <row r="540" spans="5:5" x14ac:dyDescent="0.2">
      <c r="E540" s="210"/>
    </row>
    <row r="541" spans="5:5" x14ac:dyDescent="0.2">
      <c r="E541" s="210"/>
    </row>
    <row r="542" spans="5:5" x14ac:dyDescent="0.2">
      <c r="E542" s="210"/>
    </row>
    <row r="543" spans="5:5" x14ac:dyDescent="0.2">
      <c r="E543" s="210"/>
    </row>
    <row r="544" spans="5:5" x14ac:dyDescent="0.2">
      <c r="E544" s="210"/>
    </row>
    <row r="545" spans="5:5" x14ac:dyDescent="0.2">
      <c r="E545" s="210"/>
    </row>
    <row r="546" spans="5:5" x14ac:dyDescent="0.2">
      <c r="E546" s="210"/>
    </row>
    <row r="547" spans="5:5" x14ac:dyDescent="0.2">
      <c r="E547" s="210"/>
    </row>
    <row r="548" spans="5:5" x14ac:dyDescent="0.2">
      <c r="E548" s="210"/>
    </row>
    <row r="549" spans="5:5" x14ac:dyDescent="0.2">
      <c r="E549" s="210"/>
    </row>
    <row r="550" spans="5:5" x14ac:dyDescent="0.2">
      <c r="E550" s="210"/>
    </row>
    <row r="551" spans="5:5" x14ac:dyDescent="0.2">
      <c r="E551" s="210"/>
    </row>
    <row r="552" spans="5:5" x14ac:dyDescent="0.2">
      <c r="E552" s="210"/>
    </row>
    <row r="553" spans="5:5" x14ac:dyDescent="0.2">
      <c r="E553" s="210"/>
    </row>
    <row r="554" spans="5:5" x14ac:dyDescent="0.2">
      <c r="E554" s="210"/>
    </row>
    <row r="555" spans="5:5" x14ac:dyDescent="0.2">
      <c r="E555" s="210"/>
    </row>
    <row r="556" spans="5:5" x14ac:dyDescent="0.2">
      <c r="E556" s="210"/>
    </row>
    <row r="557" spans="5:5" x14ac:dyDescent="0.2">
      <c r="E557" s="210"/>
    </row>
    <row r="558" spans="5:5" x14ac:dyDescent="0.2">
      <c r="E558" s="210"/>
    </row>
    <row r="559" spans="5:5" x14ac:dyDescent="0.2">
      <c r="E559" s="210"/>
    </row>
    <row r="560" spans="5:5" x14ac:dyDescent="0.2">
      <c r="E560" s="210"/>
    </row>
    <row r="561" spans="5:5" x14ac:dyDescent="0.2">
      <c r="E561" s="210"/>
    </row>
    <row r="562" spans="5:5" x14ac:dyDescent="0.2">
      <c r="E562" s="210"/>
    </row>
    <row r="563" spans="5:5" x14ac:dyDescent="0.2">
      <c r="E563" s="210"/>
    </row>
    <row r="564" spans="5:5" x14ac:dyDescent="0.2">
      <c r="E564" s="210"/>
    </row>
    <row r="565" spans="5:5" x14ac:dyDescent="0.2">
      <c r="E565" s="210"/>
    </row>
    <row r="566" spans="5:5" x14ac:dyDescent="0.2">
      <c r="E566" s="210"/>
    </row>
    <row r="567" spans="5:5" x14ac:dyDescent="0.2">
      <c r="E567" s="210"/>
    </row>
    <row r="568" spans="5:5" x14ac:dyDescent="0.2">
      <c r="E568" s="210"/>
    </row>
    <row r="569" spans="5:5" x14ac:dyDescent="0.2">
      <c r="E569" s="210"/>
    </row>
    <row r="570" spans="5:5" x14ac:dyDescent="0.2">
      <c r="E570" s="210"/>
    </row>
    <row r="571" spans="5:5" x14ac:dyDescent="0.2">
      <c r="E571" s="210"/>
    </row>
    <row r="572" spans="5:5" x14ac:dyDescent="0.2">
      <c r="E572" s="210"/>
    </row>
    <row r="573" spans="5:5" x14ac:dyDescent="0.2">
      <c r="E573" s="210"/>
    </row>
    <row r="574" spans="5:5" x14ac:dyDescent="0.2">
      <c r="E574" s="210"/>
    </row>
    <row r="575" spans="5:5" x14ac:dyDescent="0.2">
      <c r="E575" s="210"/>
    </row>
    <row r="576" spans="5:5" x14ac:dyDescent="0.2">
      <c r="E576" s="210"/>
    </row>
    <row r="577" spans="5:5" x14ac:dyDescent="0.2">
      <c r="E577" s="210"/>
    </row>
    <row r="578" spans="5:5" x14ac:dyDescent="0.2">
      <c r="E578" s="210"/>
    </row>
    <row r="579" spans="5:5" x14ac:dyDescent="0.2">
      <c r="E579" s="210"/>
    </row>
    <row r="580" spans="5:5" x14ac:dyDescent="0.2">
      <c r="E580" s="210"/>
    </row>
    <row r="581" spans="5:5" x14ac:dyDescent="0.2">
      <c r="E581" s="210"/>
    </row>
    <row r="582" spans="5:5" x14ac:dyDescent="0.2">
      <c r="E582" s="210"/>
    </row>
    <row r="583" spans="5:5" x14ac:dyDescent="0.2">
      <c r="E583" s="210"/>
    </row>
    <row r="584" spans="5:5" x14ac:dyDescent="0.2">
      <c r="E584" s="210"/>
    </row>
    <row r="585" spans="5:5" x14ac:dyDescent="0.2">
      <c r="E585" s="210"/>
    </row>
    <row r="586" spans="5:5" x14ac:dyDescent="0.2">
      <c r="E586" s="210"/>
    </row>
    <row r="587" spans="5:5" x14ac:dyDescent="0.2">
      <c r="E587" s="210"/>
    </row>
    <row r="588" spans="5:5" x14ac:dyDescent="0.2">
      <c r="E588" s="210"/>
    </row>
    <row r="589" spans="5:5" x14ac:dyDescent="0.2">
      <c r="E589" s="210"/>
    </row>
    <row r="590" spans="5:5" x14ac:dyDescent="0.2">
      <c r="E590" s="210"/>
    </row>
    <row r="591" spans="5:5" x14ac:dyDescent="0.2">
      <c r="E591" s="210"/>
    </row>
    <row r="592" spans="5:5" x14ac:dyDescent="0.2">
      <c r="E592" s="210"/>
    </row>
    <row r="593" spans="5:5" x14ac:dyDescent="0.2">
      <c r="E593" s="210"/>
    </row>
    <row r="594" spans="5:5" x14ac:dyDescent="0.2">
      <c r="E594" s="210"/>
    </row>
    <row r="595" spans="5:5" x14ac:dyDescent="0.2">
      <c r="E595" s="210"/>
    </row>
    <row r="596" spans="5:5" x14ac:dyDescent="0.2">
      <c r="E596" s="210"/>
    </row>
    <row r="597" spans="5:5" x14ac:dyDescent="0.2">
      <c r="E597" s="210"/>
    </row>
    <row r="598" spans="5:5" x14ac:dyDescent="0.2">
      <c r="E598" s="210"/>
    </row>
    <row r="599" spans="5:5" x14ac:dyDescent="0.2">
      <c r="E599" s="210"/>
    </row>
    <row r="600" spans="5:5" x14ac:dyDescent="0.2">
      <c r="E600" s="210"/>
    </row>
    <row r="601" spans="5:5" x14ac:dyDescent="0.2">
      <c r="E601" s="210"/>
    </row>
    <row r="602" spans="5:5" x14ac:dyDescent="0.2">
      <c r="E602" s="210"/>
    </row>
    <row r="603" spans="5:5" x14ac:dyDescent="0.2">
      <c r="E603" s="210"/>
    </row>
    <row r="604" spans="5:5" x14ac:dyDescent="0.2">
      <c r="E604" s="210"/>
    </row>
    <row r="605" spans="5:5" x14ac:dyDescent="0.2">
      <c r="E605" s="210"/>
    </row>
    <row r="606" spans="5:5" x14ac:dyDescent="0.2">
      <c r="E606" s="210"/>
    </row>
    <row r="607" spans="5:5" x14ac:dyDescent="0.2">
      <c r="E607" s="210"/>
    </row>
    <row r="608" spans="5:5" x14ac:dyDescent="0.2">
      <c r="E608" s="210"/>
    </row>
    <row r="609" spans="5:5" x14ac:dyDescent="0.2">
      <c r="E609" s="210"/>
    </row>
    <row r="610" spans="5:5" x14ac:dyDescent="0.2">
      <c r="E610" s="210"/>
    </row>
    <row r="611" spans="5:5" x14ac:dyDescent="0.2">
      <c r="E611" s="210"/>
    </row>
    <row r="612" spans="5:5" x14ac:dyDescent="0.2">
      <c r="E612" s="210"/>
    </row>
    <row r="613" spans="5:5" x14ac:dyDescent="0.2">
      <c r="E613" s="210"/>
    </row>
    <row r="614" spans="5:5" x14ac:dyDescent="0.2">
      <c r="E614" s="210"/>
    </row>
    <row r="615" spans="5:5" x14ac:dyDescent="0.2">
      <c r="E615" s="210"/>
    </row>
    <row r="616" spans="5:5" x14ac:dyDescent="0.2">
      <c r="E616" s="210"/>
    </row>
    <row r="617" spans="5:5" x14ac:dyDescent="0.2">
      <c r="E617" s="210"/>
    </row>
    <row r="618" spans="5:5" x14ac:dyDescent="0.2">
      <c r="E618" s="210"/>
    </row>
    <row r="619" spans="5:5" x14ac:dyDescent="0.2">
      <c r="E619" s="210"/>
    </row>
    <row r="620" spans="5:5" x14ac:dyDescent="0.2">
      <c r="E620" s="210"/>
    </row>
    <row r="621" spans="5:5" x14ac:dyDescent="0.2">
      <c r="E621" s="210"/>
    </row>
    <row r="622" spans="5:5" x14ac:dyDescent="0.2">
      <c r="E622" s="210"/>
    </row>
    <row r="623" spans="5:5" x14ac:dyDescent="0.2">
      <c r="E623" s="210"/>
    </row>
    <row r="624" spans="5:5" x14ac:dyDescent="0.2">
      <c r="E624" s="210"/>
    </row>
    <row r="625" spans="5:5" x14ac:dyDescent="0.2">
      <c r="E625" s="210"/>
    </row>
    <row r="626" spans="5:5" x14ac:dyDescent="0.2">
      <c r="E626" s="210"/>
    </row>
    <row r="627" spans="5:5" x14ac:dyDescent="0.2">
      <c r="E627" s="210"/>
    </row>
    <row r="628" spans="5:5" x14ac:dyDescent="0.2">
      <c r="E628" s="210"/>
    </row>
    <row r="629" spans="5:5" x14ac:dyDescent="0.2">
      <c r="E629" s="210"/>
    </row>
    <row r="630" spans="5:5" x14ac:dyDescent="0.2">
      <c r="E630" s="210"/>
    </row>
    <row r="631" spans="5:5" x14ac:dyDescent="0.2">
      <c r="E631" s="210"/>
    </row>
    <row r="632" spans="5:5" x14ac:dyDescent="0.2">
      <c r="E632" s="210"/>
    </row>
    <row r="633" spans="5:5" x14ac:dyDescent="0.2">
      <c r="E633" s="210"/>
    </row>
    <row r="634" spans="5:5" x14ac:dyDescent="0.2">
      <c r="E634" s="210"/>
    </row>
    <row r="635" spans="5:5" x14ac:dyDescent="0.2">
      <c r="E635" s="210"/>
    </row>
    <row r="636" spans="5:5" x14ac:dyDescent="0.2">
      <c r="E636" s="210"/>
    </row>
    <row r="637" spans="5:5" x14ac:dyDescent="0.2">
      <c r="E637" s="210"/>
    </row>
    <row r="638" spans="5:5" x14ac:dyDescent="0.2">
      <c r="E638" s="210"/>
    </row>
    <row r="639" spans="5:5" x14ac:dyDescent="0.2">
      <c r="E639" s="210"/>
    </row>
    <row r="640" spans="5:5" x14ac:dyDescent="0.2">
      <c r="E640" s="210"/>
    </row>
    <row r="641" spans="5:5" x14ac:dyDescent="0.2">
      <c r="E641" s="210"/>
    </row>
    <row r="642" spans="5:5" x14ac:dyDescent="0.2">
      <c r="E642" s="210"/>
    </row>
    <row r="643" spans="5:5" x14ac:dyDescent="0.2">
      <c r="E643" s="210"/>
    </row>
    <row r="644" spans="5:5" x14ac:dyDescent="0.2">
      <c r="E644" s="210"/>
    </row>
    <row r="645" spans="5:5" x14ac:dyDescent="0.2">
      <c r="E645" s="210"/>
    </row>
    <row r="646" spans="5:5" x14ac:dyDescent="0.2">
      <c r="E646" s="210"/>
    </row>
    <row r="647" spans="5:5" x14ac:dyDescent="0.2">
      <c r="E647" s="210"/>
    </row>
    <row r="648" spans="5:5" x14ac:dyDescent="0.2">
      <c r="E648" s="210"/>
    </row>
    <row r="649" spans="5:5" x14ac:dyDescent="0.2">
      <c r="E649" s="210"/>
    </row>
    <row r="650" spans="5:5" x14ac:dyDescent="0.2">
      <c r="E650" s="210"/>
    </row>
    <row r="651" spans="5:5" x14ac:dyDescent="0.2">
      <c r="E651" s="210"/>
    </row>
    <row r="652" spans="5:5" x14ac:dyDescent="0.2">
      <c r="E652" s="210"/>
    </row>
    <row r="653" spans="5:5" x14ac:dyDescent="0.2">
      <c r="E653" s="210"/>
    </row>
    <row r="654" spans="5:5" x14ac:dyDescent="0.2">
      <c r="E654" s="210"/>
    </row>
    <row r="655" spans="5:5" x14ac:dyDescent="0.2">
      <c r="E655" s="210"/>
    </row>
    <row r="656" spans="5:5" x14ac:dyDescent="0.2">
      <c r="E656" s="210"/>
    </row>
    <row r="657" spans="5:5" x14ac:dyDescent="0.2">
      <c r="E657" s="210"/>
    </row>
    <row r="658" spans="5:5" x14ac:dyDescent="0.2">
      <c r="E658" s="210"/>
    </row>
    <row r="659" spans="5:5" x14ac:dyDescent="0.2">
      <c r="E659" s="210"/>
    </row>
    <row r="660" spans="5:5" x14ac:dyDescent="0.2">
      <c r="E660" s="210"/>
    </row>
    <row r="661" spans="5:5" x14ac:dyDescent="0.2">
      <c r="E661" s="210"/>
    </row>
    <row r="662" spans="5:5" x14ac:dyDescent="0.2">
      <c r="E662" s="210"/>
    </row>
    <row r="663" spans="5:5" x14ac:dyDescent="0.2">
      <c r="E663" s="210"/>
    </row>
    <row r="664" spans="5:5" x14ac:dyDescent="0.2">
      <c r="E664" s="210"/>
    </row>
    <row r="665" spans="5:5" x14ac:dyDescent="0.2">
      <c r="E665" s="210"/>
    </row>
    <row r="666" spans="5:5" x14ac:dyDescent="0.2">
      <c r="E666" s="210"/>
    </row>
    <row r="667" spans="5:5" x14ac:dyDescent="0.2">
      <c r="E667" s="210"/>
    </row>
    <row r="668" spans="5:5" x14ac:dyDescent="0.2">
      <c r="E668" s="210"/>
    </row>
    <row r="669" spans="5:5" x14ac:dyDescent="0.2">
      <c r="E669" s="210"/>
    </row>
    <row r="670" spans="5:5" x14ac:dyDescent="0.2">
      <c r="E670" s="210"/>
    </row>
    <row r="671" spans="5:5" x14ac:dyDescent="0.2">
      <c r="E671" s="210"/>
    </row>
    <row r="672" spans="5:5" x14ac:dyDescent="0.2">
      <c r="E672" s="210"/>
    </row>
    <row r="673" spans="5:5" x14ac:dyDescent="0.2">
      <c r="E673" s="210"/>
    </row>
    <row r="674" spans="5:5" x14ac:dyDescent="0.2">
      <c r="E674" s="210"/>
    </row>
    <row r="675" spans="5:5" x14ac:dyDescent="0.2">
      <c r="E675" s="210"/>
    </row>
    <row r="676" spans="5:5" x14ac:dyDescent="0.2">
      <c r="E676" s="210"/>
    </row>
    <row r="677" spans="5:5" x14ac:dyDescent="0.2">
      <c r="E677" s="210"/>
    </row>
    <row r="678" spans="5:5" x14ac:dyDescent="0.2">
      <c r="E678" s="210"/>
    </row>
    <row r="679" spans="5:5" x14ac:dyDescent="0.2">
      <c r="E679" s="210"/>
    </row>
    <row r="680" spans="5:5" x14ac:dyDescent="0.2">
      <c r="E680" s="210"/>
    </row>
    <row r="681" spans="5:5" x14ac:dyDescent="0.2">
      <c r="E681" s="210"/>
    </row>
    <row r="682" spans="5:5" x14ac:dyDescent="0.2">
      <c r="E682" s="210"/>
    </row>
    <row r="683" spans="5:5" x14ac:dyDescent="0.2">
      <c r="E683" s="210"/>
    </row>
    <row r="684" spans="5:5" x14ac:dyDescent="0.2">
      <c r="E684" s="210"/>
    </row>
    <row r="685" spans="5:5" x14ac:dyDescent="0.2">
      <c r="E685" s="210"/>
    </row>
    <row r="686" spans="5:5" x14ac:dyDescent="0.2">
      <c r="E686" s="210"/>
    </row>
    <row r="687" spans="5:5" x14ac:dyDescent="0.2">
      <c r="E687" s="210"/>
    </row>
    <row r="688" spans="5:5" x14ac:dyDescent="0.2">
      <c r="E688" s="210"/>
    </row>
    <row r="689" spans="5:5" x14ac:dyDescent="0.2">
      <c r="E689" s="210"/>
    </row>
    <row r="690" spans="5:5" x14ac:dyDescent="0.2">
      <c r="E690" s="210"/>
    </row>
    <row r="691" spans="5:5" x14ac:dyDescent="0.2">
      <c r="E691" s="210"/>
    </row>
    <row r="692" spans="5:5" x14ac:dyDescent="0.2">
      <c r="E692" s="210"/>
    </row>
    <row r="693" spans="5:5" x14ac:dyDescent="0.2">
      <c r="E693" s="210"/>
    </row>
    <row r="694" spans="5:5" x14ac:dyDescent="0.2">
      <c r="E694" s="210"/>
    </row>
    <row r="695" spans="5:5" x14ac:dyDescent="0.2">
      <c r="E695" s="210"/>
    </row>
    <row r="696" spans="5:5" x14ac:dyDescent="0.2">
      <c r="E696" s="210"/>
    </row>
    <row r="697" spans="5:5" x14ac:dyDescent="0.2">
      <c r="E697" s="210"/>
    </row>
    <row r="698" spans="5:5" x14ac:dyDescent="0.2">
      <c r="E698" s="210"/>
    </row>
    <row r="699" spans="5:5" x14ac:dyDescent="0.2">
      <c r="E699" s="210"/>
    </row>
    <row r="700" spans="5:5" x14ac:dyDescent="0.2">
      <c r="E700" s="210"/>
    </row>
    <row r="701" spans="5:5" x14ac:dyDescent="0.2">
      <c r="E701" s="210"/>
    </row>
    <row r="702" spans="5:5" x14ac:dyDescent="0.2">
      <c r="E702" s="210"/>
    </row>
    <row r="703" spans="5:5" x14ac:dyDescent="0.2">
      <c r="E703" s="210"/>
    </row>
    <row r="704" spans="5:5" x14ac:dyDescent="0.2">
      <c r="E704" s="210"/>
    </row>
    <row r="705" spans="5:5" x14ac:dyDescent="0.2">
      <c r="E705" s="210"/>
    </row>
    <row r="706" spans="5:5" x14ac:dyDescent="0.2">
      <c r="E706" s="210"/>
    </row>
    <row r="707" spans="5:5" x14ac:dyDescent="0.2">
      <c r="E707" s="210"/>
    </row>
    <row r="708" spans="5:5" x14ac:dyDescent="0.2">
      <c r="E708" s="210"/>
    </row>
    <row r="709" spans="5:5" x14ac:dyDescent="0.2">
      <c r="E709" s="210"/>
    </row>
    <row r="710" spans="5:5" x14ac:dyDescent="0.2">
      <c r="E710" s="210"/>
    </row>
    <row r="711" spans="5:5" x14ac:dyDescent="0.2">
      <c r="E711" s="210"/>
    </row>
    <row r="712" spans="5:5" x14ac:dyDescent="0.2">
      <c r="E712" s="210"/>
    </row>
    <row r="713" spans="5:5" x14ac:dyDescent="0.2">
      <c r="E713" s="210"/>
    </row>
    <row r="714" spans="5:5" x14ac:dyDescent="0.2">
      <c r="E714" s="210"/>
    </row>
    <row r="715" spans="5:5" x14ac:dyDescent="0.2">
      <c r="E715" s="210"/>
    </row>
    <row r="716" spans="5:5" x14ac:dyDescent="0.2">
      <c r="E716" s="210"/>
    </row>
    <row r="717" spans="5:5" x14ac:dyDescent="0.2">
      <c r="E717" s="210"/>
    </row>
    <row r="718" spans="5:5" x14ac:dyDescent="0.2">
      <c r="E718" s="210"/>
    </row>
    <row r="719" spans="5:5" x14ac:dyDescent="0.2">
      <c r="E719" s="210"/>
    </row>
    <row r="720" spans="5:5" x14ac:dyDescent="0.2">
      <c r="E720" s="210"/>
    </row>
    <row r="721" spans="5:5" x14ac:dyDescent="0.2">
      <c r="E721" s="210"/>
    </row>
    <row r="722" spans="5:5" x14ac:dyDescent="0.2">
      <c r="E722" s="210"/>
    </row>
    <row r="723" spans="5:5" x14ac:dyDescent="0.2">
      <c r="E723" s="210"/>
    </row>
    <row r="724" spans="5:5" x14ac:dyDescent="0.2">
      <c r="E724" s="210"/>
    </row>
    <row r="725" spans="5:5" x14ac:dyDescent="0.2">
      <c r="E725" s="210"/>
    </row>
    <row r="726" spans="5:5" x14ac:dyDescent="0.2">
      <c r="E726" s="210"/>
    </row>
    <row r="727" spans="5:5" x14ac:dyDescent="0.2">
      <c r="E727" s="210"/>
    </row>
    <row r="728" spans="5:5" x14ac:dyDescent="0.2">
      <c r="E728" s="210"/>
    </row>
    <row r="729" spans="5:5" x14ac:dyDescent="0.2">
      <c r="E729" s="210"/>
    </row>
    <row r="730" spans="5:5" x14ac:dyDescent="0.2">
      <c r="E730" s="210"/>
    </row>
    <row r="731" spans="5:5" x14ac:dyDescent="0.2">
      <c r="E731" s="210"/>
    </row>
    <row r="732" spans="5:5" x14ac:dyDescent="0.2">
      <c r="E732" s="210"/>
    </row>
    <row r="733" spans="5:5" x14ac:dyDescent="0.2">
      <c r="E733" s="210"/>
    </row>
    <row r="734" spans="5:5" x14ac:dyDescent="0.2">
      <c r="E734" s="210"/>
    </row>
    <row r="735" spans="5:5" x14ac:dyDescent="0.2">
      <c r="E735" s="210"/>
    </row>
    <row r="736" spans="5:5" x14ac:dyDescent="0.2">
      <c r="E736" s="210"/>
    </row>
    <row r="737" spans="5:5" x14ac:dyDescent="0.2">
      <c r="E737" s="210"/>
    </row>
    <row r="738" spans="5:5" x14ac:dyDescent="0.2">
      <c r="E738" s="210"/>
    </row>
    <row r="739" spans="5:5" x14ac:dyDescent="0.2">
      <c r="E739" s="210"/>
    </row>
    <row r="740" spans="5:5" x14ac:dyDescent="0.2">
      <c r="E740" s="210"/>
    </row>
    <row r="741" spans="5:5" x14ac:dyDescent="0.2">
      <c r="E741" s="210"/>
    </row>
    <row r="742" spans="5:5" x14ac:dyDescent="0.2">
      <c r="E742" s="210"/>
    </row>
    <row r="743" spans="5:5" x14ac:dyDescent="0.2">
      <c r="E743" s="210"/>
    </row>
    <row r="744" spans="5:5" x14ac:dyDescent="0.2">
      <c r="E744" s="210"/>
    </row>
    <row r="745" spans="5:5" x14ac:dyDescent="0.2">
      <c r="E745" s="210"/>
    </row>
    <row r="746" spans="5:5" x14ac:dyDescent="0.2">
      <c r="E746" s="210"/>
    </row>
    <row r="747" spans="5:5" x14ac:dyDescent="0.2">
      <c r="E747" s="210"/>
    </row>
    <row r="748" spans="5:5" x14ac:dyDescent="0.2">
      <c r="E748" s="210"/>
    </row>
    <row r="749" spans="5:5" x14ac:dyDescent="0.2">
      <c r="E749" s="210"/>
    </row>
    <row r="750" spans="5:5" x14ac:dyDescent="0.2">
      <c r="E750" s="210"/>
    </row>
    <row r="751" spans="5:5" x14ac:dyDescent="0.2">
      <c r="E751" s="210"/>
    </row>
    <row r="752" spans="5:5" x14ac:dyDescent="0.2">
      <c r="E752" s="210"/>
    </row>
    <row r="753" spans="5:5" x14ac:dyDescent="0.2">
      <c r="E753" s="210"/>
    </row>
    <row r="754" spans="5:5" x14ac:dyDescent="0.2">
      <c r="E754" s="210"/>
    </row>
    <row r="755" spans="5:5" x14ac:dyDescent="0.2">
      <c r="E755" s="210"/>
    </row>
    <row r="756" spans="5:5" x14ac:dyDescent="0.2">
      <c r="E756" s="210"/>
    </row>
    <row r="757" spans="5:5" x14ac:dyDescent="0.2">
      <c r="E757" s="210"/>
    </row>
    <row r="758" spans="5:5" x14ac:dyDescent="0.2">
      <c r="E758" s="210"/>
    </row>
    <row r="759" spans="5:5" x14ac:dyDescent="0.2">
      <c r="E759" s="210"/>
    </row>
    <row r="760" spans="5:5" x14ac:dyDescent="0.2">
      <c r="E760" s="210"/>
    </row>
    <row r="761" spans="5:5" x14ac:dyDescent="0.2">
      <c r="E761" s="210"/>
    </row>
    <row r="762" spans="5:5" x14ac:dyDescent="0.2">
      <c r="E762" s="210"/>
    </row>
    <row r="763" spans="5:5" x14ac:dyDescent="0.2">
      <c r="E763" s="210"/>
    </row>
    <row r="764" spans="5:5" x14ac:dyDescent="0.2">
      <c r="E764" s="210"/>
    </row>
    <row r="765" spans="5:5" x14ac:dyDescent="0.2">
      <c r="E765" s="210"/>
    </row>
    <row r="766" spans="5:5" x14ac:dyDescent="0.2">
      <c r="E766" s="210"/>
    </row>
    <row r="767" spans="5:5" x14ac:dyDescent="0.2">
      <c r="E767" s="210"/>
    </row>
    <row r="768" spans="5:5" x14ac:dyDescent="0.2">
      <c r="E768" s="210"/>
    </row>
    <row r="769" spans="5:5" x14ac:dyDescent="0.2">
      <c r="E769" s="210"/>
    </row>
    <row r="770" spans="5:5" x14ac:dyDescent="0.2">
      <c r="E770" s="210"/>
    </row>
    <row r="771" spans="5:5" x14ac:dyDescent="0.2">
      <c r="E771" s="210"/>
    </row>
    <row r="772" spans="5:5" x14ac:dyDescent="0.2">
      <c r="E772" s="210"/>
    </row>
    <row r="773" spans="5:5" x14ac:dyDescent="0.2">
      <c r="E773" s="210"/>
    </row>
    <row r="774" spans="5:5" x14ac:dyDescent="0.2">
      <c r="E774" s="210"/>
    </row>
    <row r="775" spans="5:5" x14ac:dyDescent="0.2">
      <c r="E775" s="210"/>
    </row>
    <row r="776" spans="5:5" x14ac:dyDescent="0.2">
      <c r="E776" s="210"/>
    </row>
    <row r="777" spans="5:5" x14ac:dyDescent="0.2">
      <c r="E777" s="210"/>
    </row>
    <row r="778" spans="5:5" x14ac:dyDescent="0.2">
      <c r="E778" s="210"/>
    </row>
    <row r="779" spans="5:5" x14ac:dyDescent="0.2">
      <c r="E779" s="210"/>
    </row>
    <row r="780" spans="5:5" x14ac:dyDescent="0.2">
      <c r="E780" s="210"/>
    </row>
    <row r="781" spans="5:5" x14ac:dyDescent="0.2">
      <c r="E781" s="210"/>
    </row>
    <row r="782" spans="5:5" x14ac:dyDescent="0.2">
      <c r="E782" s="210"/>
    </row>
    <row r="783" spans="5:5" x14ac:dyDescent="0.2">
      <c r="E783" s="210"/>
    </row>
    <row r="784" spans="5:5" x14ac:dyDescent="0.2">
      <c r="E784" s="210"/>
    </row>
    <row r="785" spans="5:5" x14ac:dyDescent="0.2">
      <c r="E785" s="210"/>
    </row>
    <row r="786" spans="5:5" x14ac:dyDescent="0.2">
      <c r="E786" s="210"/>
    </row>
    <row r="787" spans="5:5" x14ac:dyDescent="0.2">
      <c r="E787" s="210"/>
    </row>
    <row r="788" spans="5:5" x14ac:dyDescent="0.2">
      <c r="E788" s="210"/>
    </row>
    <row r="789" spans="5:5" x14ac:dyDescent="0.2">
      <c r="E789" s="210"/>
    </row>
    <row r="790" spans="5:5" x14ac:dyDescent="0.2">
      <c r="E790" s="210"/>
    </row>
    <row r="791" spans="5:5" x14ac:dyDescent="0.2">
      <c r="E791" s="210"/>
    </row>
    <row r="792" spans="5:5" x14ac:dyDescent="0.2">
      <c r="E792" s="210"/>
    </row>
    <row r="793" spans="5:5" x14ac:dyDescent="0.2">
      <c r="E793" s="210"/>
    </row>
    <row r="794" spans="5:5" x14ac:dyDescent="0.2">
      <c r="E794" s="210"/>
    </row>
    <row r="795" spans="5:5" x14ac:dyDescent="0.2">
      <c r="E795" s="210"/>
    </row>
    <row r="796" spans="5:5" x14ac:dyDescent="0.2">
      <c r="E796" s="210"/>
    </row>
    <row r="797" spans="5:5" x14ac:dyDescent="0.2">
      <c r="E797" s="210"/>
    </row>
    <row r="798" spans="5:5" x14ac:dyDescent="0.2">
      <c r="E798" s="210"/>
    </row>
    <row r="799" spans="5:5" x14ac:dyDescent="0.2">
      <c r="E799" s="210"/>
    </row>
    <row r="800" spans="5:5" x14ac:dyDescent="0.2">
      <c r="E800" s="210"/>
    </row>
    <row r="801" spans="5:5" x14ac:dyDescent="0.2">
      <c r="E801" s="210"/>
    </row>
    <row r="802" spans="5:5" x14ac:dyDescent="0.2">
      <c r="E802" s="210"/>
    </row>
    <row r="803" spans="5:5" x14ac:dyDescent="0.2">
      <c r="E803" s="210"/>
    </row>
    <row r="804" spans="5:5" x14ac:dyDescent="0.2">
      <c r="E804" s="210"/>
    </row>
    <row r="805" spans="5:5" x14ac:dyDescent="0.2">
      <c r="E805" s="210"/>
    </row>
    <row r="806" spans="5:5" x14ac:dyDescent="0.2">
      <c r="E806" s="210"/>
    </row>
    <row r="807" spans="5:5" x14ac:dyDescent="0.2">
      <c r="E807" s="210"/>
    </row>
    <row r="808" spans="5:5" x14ac:dyDescent="0.2">
      <c r="E808" s="210"/>
    </row>
    <row r="809" spans="5:5" x14ac:dyDescent="0.2">
      <c r="E809" s="210"/>
    </row>
    <row r="810" spans="5:5" x14ac:dyDescent="0.2">
      <c r="E810" s="210"/>
    </row>
    <row r="811" spans="5:5" x14ac:dyDescent="0.2">
      <c r="E811" s="210"/>
    </row>
    <row r="812" spans="5:5" x14ac:dyDescent="0.2">
      <c r="E812" s="210"/>
    </row>
    <row r="813" spans="5:5" x14ac:dyDescent="0.2">
      <c r="E813" s="210"/>
    </row>
    <row r="814" spans="5:5" x14ac:dyDescent="0.2">
      <c r="E814" s="210"/>
    </row>
    <row r="815" spans="5:5" x14ac:dyDescent="0.2">
      <c r="E815" s="210"/>
    </row>
    <row r="816" spans="5:5" x14ac:dyDescent="0.2">
      <c r="E816" s="210"/>
    </row>
    <row r="817" spans="5:5" x14ac:dyDescent="0.2">
      <c r="E817" s="210"/>
    </row>
    <row r="818" spans="5:5" x14ac:dyDescent="0.2">
      <c r="E818" s="210"/>
    </row>
    <row r="819" spans="5:5" x14ac:dyDescent="0.2">
      <c r="E819" s="210"/>
    </row>
    <row r="820" spans="5:5" x14ac:dyDescent="0.2">
      <c r="E820" s="210"/>
    </row>
    <row r="821" spans="5:5" x14ac:dyDescent="0.2">
      <c r="E821" s="210"/>
    </row>
    <row r="822" spans="5:5" x14ac:dyDescent="0.2">
      <c r="E822" s="210"/>
    </row>
    <row r="823" spans="5:5" x14ac:dyDescent="0.2">
      <c r="E823" s="210"/>
    </row>
    <row r="824" spans="5:5" x14ac:dyDescent="0.2">
      <c r="E824" s="210"/>
    </row>
    <row r="825" spans="5:5" x14ac:dyDescent="0.2">
      <c r="E825" s="210"/>
    </row>
    <row r="826" spans="5:5" x14ac:dyDescent="0.2">
      <c r="E826" s="210"/>
    </row>
    <row r="827" spans="5:5" x14ac:dyDescent="0.2">
      <c r="E827" s="210"/>
    </row>
    <row r="828" spans="5:5" x14ac:dyDescent="0.2">
      <c r="E828" s="210"/>
    </row>
    <row r="829" spans="5:5" x14ac:dyDescent="0.2">
      <c r="E829" s="210"/>
    </row>
    <row r="830" spans="5:5" x14ac:dyDescent="0.2">
      <c r="E830" s="210"/>
    </row>
    <row r="831" spans="5:5" x14ac:dyDescent="0.2">
      <c r="E831" s="210"/>
    </row>
    <row r="832" spans="5:5" x14ac:dyDescent="0.2">
      <c r="E832" s="210"/>
    </row>
    <row r="833" spans="5:5" x14ac:dyDescent="0.2">
      <c r="E833" s="210"/>
    </row>
    <row r="834" spans="5:5" x14ac:dyDescent="0.2">
      <c r="E834" s="210"/>
    </row>
    <row r="835" spans="5:5" x14ac:dyDescent="0.2">
      <c r="E835" s="210"/>
    </row>
    <row r="836" spans="5:5" x14ac:dyDescent="0.2">
      <c r="E836" s="210"/>
    </row>
    <row r="837" spans="5:5" x14ac:dyDescent="0.2">
      <c r="E837" s="210"/>
    </row>
    <row r="838" spans="5:5" x14ac:dyDescent="0.2">
      <c r="E838" s="210"/>
    </row>
    <row r="839" spans="5:5" x14ac:dyDescent="0.2">
      <c r="E839" s="210"/>
    </row>
    <row r="840" spans="5:5" x14ac:dyDescent="0.2">
      <c r="E840" s="210"/>
    </row>
    <row r="841" spans="5:5" x14ac:dyDescent="0.2">
      <c r="E841" s="210"/>
    </row>
    <row r="842" spans="5:5" x14ac:dyDescent="0.2">
      <c r="E842" s="210"/>
    </row>
    <row r="843" spans="5:5" x14ac:dyDescent="0.2">
      <c r="E843" s="210"/>
    </row>
    <row r="844" spans="5:5" x14ac:dyDescent="0.2">
      <c r="E844" s="210"/>
    </row>
    <row r="845" spans="5:5" x14ac:dyDescent="0.2">
      <c r="E845" s="210"/>
    </row>
    <row r="846" spans="5:5" x14ac:dyDescent="0.2">
      <c r="E846" s="210"/>
    </row>
    <row r="847" spans="5:5" x14ac:dyDescent="0.2">
      <c r="E847" s="210"/>
    </row>
    <row r="848" spans="5:5" x14ac:dyDescent="0.2">
      <c r="E848" s="210"/>
    </row>
    <row r="849" spans="5:5" x14ac:dyDescent="0.2">
      <c r="E849" s="210"/>
    </row>
    <row r="850" spans="5:5" x14ac:dyDescent="0.2">
      <c r="E850" s="210"/>
    </row>
    <row r="851" spans="5:5" x14ac:dyDescent="0.2">
      <c r="E851" s="210"/>
    </row>
    <row r="852" spans="5:5" x14ac:dyDescent="0.2">
      <c r="E852" s="210"/>
    </row>
    <row r="853" spans="5:5" x14ac:dyDescent="0.2">
      <c r="E853" s="210"/>
    </row>
    <row r="854" spans="5:5" x14ac:dyDescent="0.2">
      <c r="E854" s="210"/>
    </row>
    <row r="855" spans="5:5" x14ac:dyDescent="0.2">
      <c r="E855" s="210"/>
    </row>
    <row r="856" spans="5:5" x14ac:dyDescent="0.2">
      <c r="E856" s="210"/>
    </row>
    <row r="857" spans="5:5" x14ac:dyDescent="0.2">
      <c r="E857" s="210"/>
    </row>
    <row r="858" spans="5:5" x14ac:dyDescent="0.2">
      <c r="E858" s="210"/>
    </row>
    <row r="859" spans="5:5" x14ac:dyDescent="0.2">
      <c r="E859" s="210"/>
    </row>
    <row r="860" spans="5:5" x14ac:dyDescent="0.2">
      <c r="E860" s="210"/>
    </row>
    <row r="861" spans="5:5" x14ac:dyDescent="0.2">
      <c r="E861" s="210"/>
    </row>
    <row r="862" spans="5:5" x14ac:dyDescent="0.2">
      <c r="E862" s="210"/>
    </row>
    <row r="863" spans="5:5" x14ac:dyDescent="0.2">
      <c r="E863" s="210"/>
    </row>
    <row r="864" spans="5:5" x14ac:dyDescent="0.2">
      <c r="E864" s="210"/>
    </row>
    <row r="865" spans="5:5" x14ac:dyDescent="0.2">
      <c r="E865" s="210"/>
    </row>
    <row r="866" spans="5:5" x14ac:dyDescent="0.2">
      <c r="E866" s="210"/>
    </row>
    <row r="867" spans="5:5" x14ac:dyDescent="0.2">
      <c r="E867" s="210"/>
    </row>
    <row r="868" spans="5:5" x14ac:dyDescent="0.2">
      <c r="E868" s="210"/>
    </row>
    <row r="869" spans="5:5" x14ac:dyDescent="0.2">
      <c r="E869" s="210"/>
    </row>
    <row r="870" spans="5:5" x14ac:dyDescent="0.2">
      <c r="E870" s="210"/>
    </row>
    <row r="871" spans="5:5" x14ac:dyDescent="0.2">
      <c r="E871" s="210"/>
    </row>
    <row r="872" spans="5:5" x14ac:dyDescent="0.2">
      <c r="E872" s="210"/>
    </row>
    <row r="873" spans="5:5" x14ac:dyDescent="0.2">
      <c r="E873" s="210"/>
    </row>
    <row r="874" spans="5:5" x14ac:dyDescent="0.2">
      <c r="E874" s="210"/>
    </row>
    <row r="875" spans="5:5" x14ac:dyDescent="0.2">
      <c r="E875" s="210"/>
    </row>
    <row r="876" spans="5:5" x14ac:dyDescent="0.2">
      <c r="E876" s="210"/>
    </row>
    <row r="877" spans="5:5" x14ac:dyDescent="0.2">
      <c r="E877" s="210"/>
    </row>
    <row r="878" spans="5:5" x14ac:dyDescent="0.2">
      <c r="E878" s="210"/>
    </row>
    <row r="879" spans="5:5" x14ac:dyDescent="0.2">
      <c r="E879" s="210"/>
    </row>
    <row r="880" spans="5:5" x14ac:dyDescent="0.2">
      <c r="E880" s="210"/>
    </row>
    <row r="881" spans="5:5" x14ac:dyDescent="0.2">
      <c r="E881" s="210"/>
    </row>
    <row r="882" spans="5:5" x14ac:dyDescent="0.2">
      <c r="E882" s="210"/>
    </row>
    <row r="883" spans="5:5" x14ac:dyDescent="0.2">
      <c r="E883" s="210"/>
    </row>
    <row r="884" spans="5:5" x14ac:dyDescent="0.2">
      <c r="E884" s="210"/>
    </row>
    <row r="885" spans="5:5" x14ac:dyDescent="0.2">
      <c r="E885" s="210"/>
    </row>
    <row r="886" spans="5:5" x14ac:dyDescent="0.2">
      <c r="E886" s="210"/>
    </row>
    <row r="887" spans="5:5" x14ac:dyDescent="0.2">
      <c r="E887" s="210"/>
    </row>
    <row r="888" spans="5:5" x14ac:dyDescent="0.2">
      <c r="E888" s="210"/>
    </row>
    <row r="889" spans="5:5" x14ac:dyDescent="0.2">
      <c r="E889" s="210"/>
    </row>
    <row r="890" spans="5:5" x14ac:dyDescent="0.2">
      <c r="E890" s="210"/>
    </row>
    <row r="891" spans="5:5" x14ac:dyDescent="0.2">
      <c r="E891" s="210"/>
    </row>
    <row r="892" spans="5:5" x14ac:dyDescent="0.2">
      <c r="E892" s="210"/>
    </row>
    <row r="893" spans="5:5" x14ac:dyDescent="0.2">
      <c r="E893" s="210"/>
    </row>
    <row r="894" spans="5:5" x14ac:dyDescent="0.2">
      <c r="E894" s="210"/>
    </row>
    <row r="895" spans="5:5" x14ac:dyDescent="0.2">
      <c r="E895" s="210"/>
    </row>
    <row r="896" spans="5:5" x14ac:dyDescent="0.2">
      <c r="E896" s="210"/>
    </row>
    <row r="897" spans="5:5" x14ac:dyDescent="0.2">
      <c r="E897" s="210"/>
    </row>
    <row r="898" spans="5:5" x14ac:dyDescent="0.2">
      <c r="E898" s="210"/>
    </row>
    <row r="899" spans="5:5" x14ac:dyDescent="0.2">
      <c r="E899" s="210"/>
    </row>
    <row r="900" spans="5:5" x14ac:dyDescent="0.2">
      <c r="E900" s="210"/>
    </row>
    <row r="901" spans="5:5" x14ac:dyDescent="0.2">
      <c r="E901" s="210"/>
    </row>
    <row r="902" spans="5:5" x14ac:dyDescent="0.2">
      <c r="E902" s="210"/>
    </row>
    <row r="903" spans="5:5" x14ac:dyDescent="0.2">
      <c r="E903" s="210"/>
    </row>
    <row r="904" spans="5:5" x14ac:dyDescent="0.2">
      <c r="E904" s="210"/>
    </row>
    <row r="905" spans="5:5" x14ac:dyDescent="0.2">
      <c r="E905" s="210"/>
    </row>
    <row r="906" spans="5:5" x14ac:dyDescent="0.2">
      <c r="E906" s="210"/>
    </row>
    <row r="907" spans="5:5" x14ac:dyDescent="0.2">
      <c r="E907" s="210"/>
    </row>
    <row r="908" spans="5:5" x14ac:dyDescent="0.2">
      <c r="E908" s="210"/>
    </row>
    <row r="909" spans="5:5" x14ac:dyDescent="0.2">
      <c r="E909" s="210"/>
    </row>
    <row r="910" spans="5:5" x14ac:dyDescent="0.2">
      <c r="E910" s="210"/>
    </row>
    <row r="911" spans="5:5" x14ac:dyDescent="0.2">
      <c r="E911" s="210"/>
    </row>
    <row r="912" spans="5:5" x14ac:dyDescent="0.2">
      <c r="E912" s="210"/>
    </row>
    <row r="913" spans="5:5" x14ac:dyDescent="0.2">
      <c r="E913" s="210"/>
    </row>
    <row r="914" spans="5:5" x14ac:dyDescent="0.2">
      <c r="E914" s="210"/>
    </row>
    <row r="915" spans="5:5" x14ac:dyDescent="0.2">
      <c r="E915" s="210"/>
    </row>
    <row r="916" spans="5:5" x14ac:dyDescent="0.2">
      <c r="E916" s="210"/>
    </row>
    <row r="917" spans="5:5" x14ac:dyDescent="0.2">
      <c r="E917" s="210"/>
    </row>
    <row r="918" spans="5:5" x14ac:dyDescent="0.2">
      <c r="E918" s="210"/>
    </row>
    <row r="919" spans="5:5" x14ac:dyDescent="0.2">
      <c r="E919" s="210"/>
    </row>
    <row r="920" spans="5:5" x14ac:dyDescent="0.2">
      <c r="E920" s="210"/>
    </row>
    <row r="921" spans="5:5" x14ac:dyDescent="0.2">
      <c r="E921" s="210"/>
    </row>
    <row r="922" spans="5:5" x14ac:dyDescent="0.2">
      <c r="E922" s="210"/>
    </row>
    <row r="923" spans="5:5" x14ac:dyDescent="0.2">
      <c r="E923" s="210"/>
    </row>
    <row r="924" spans="5:5" x14ac:dyDescent="0.2">
      <c r="E924" s="210"/>
    </row>
    <row r="925" spans="5:5" x14ac:dyDescent="0.2">
      <c r="E925" s="210"/>
    </row>
    <row r="926" spans="5:5" x14ac:dyDescent="0.2">
      <c r="E926" s="210"/>
    </row>
    <row r="927" spans="5:5" x14ac:dyDescent="0.2">
      <c r="E927" s="210"/>
    </row>
    <row r="928" spans="5:5" x14ac:dyDescent="0.2">
      <c r="E928" s="210"/>
    </row>
    <row r="929" spans="5:5" x14ac:dyDescent="0.2">
      <c r="E929" s="210"/>
    </row>
    <row r="930" spans="5:5" x14ac:dyDescent="0.2">
      <c r="E930" s="210"/>
    </row>
    <row r="931" spans="5:5" x14ac:dyDescent="0.2">
      <c r="E931" s="210"/>
    </row>
    <row r="932" spans="5:5" x14ac:dyDescent="0.2">
      <c r="E932" s="210"/>
    </row>
    <row r="933" spans="5:5" x14ac:dyDescent="0.2">
      <c r="E933" s="210"/>
    </row>
    <row r="934" spans="5:5" x14ac:dyDescent="0.2">
      <c r="E934" s="210"/>
    </row>
    <row r="935" spans="5:5" x14ac:dyDescent="0.2">
      <c r="E935" s="210"/>
    </row>
    <row r="936" spans="5:5" x14ac:dyDescent="0.2">
      <c r="E936" s="210"/>
    </row>
    <row r="937" spans="5:5" x14ac:dyDescent="0.2">
      <c r="E937" s="210"/>
    </row>
    <row r="938" spans="5:5" x14ac:dyDescent="0.2">
      <c r="E938" s="210"/>
    </row>
    <row r="939" spans="5:5" x14ac:dyDescent="0.2">
      <c r="E939" s="210"/>
    </row>
    <row r="940" spans="5:5" x14ac:dyDescent="0.2">
      <c r="E940" s="210"/>
    </row>
    <row r="941" spans="5:5" x14ac:dyDescent="0.2">
      <c r="E941" s="210"/>
    </row>
    <row r="942" spans="5:5" x14ac:dyDescent="0.2">
      <c r="E942" s="210"/>
    </row>
    <row r="943" spans="5:5" x14ac:dyDescent="0.2">
      <c r="E943" s="210"/>
    </row>
    <row r="944" spans="5:5" x14ac:dyDescent="0.2">
      <c r="E944" s="210"/>
    </row>
    <row r="945" spans="5:5" x14ac:dyDescent="0.2">
      <c r="E945" s="210"/>
    </row>
    <row r="946" spans="5:5" x14ac:dyDescent="0.2">
      <c r="E946" s="210"/>
    </row>
    <row r="947" spans="5:5" x14ac:dyDescent="0.2">
      <c r="E947" s="210"/>
    </row>
    <row r="948" spans="5:5" x14ac:dyDescent="0.2">
      <c r="E948" s="210"/>
    </row>
    <row r="949" spans="5:5" x14ac:dyDescent="0.2">
      <c r="E949" s="210"/>
    </row>
    <row r="950" spans="5:5" x14ac:dyDescent="0.2">
      <c r="E950" s="210"/>
    </row>
    <row r="951" spans="5:5" x14ac:dyDescent="0.2">
      <c r="E951" s="210"/>
    </row>
    <row r="952" spans="5:5" x14ac:dyDescent="0.2">
      <c r="E952" s="210"/>
    </row>
    <row r="953" spans="5:5" x14ac:dyDescent="0.2">
      <c r="E953" s="210"/>
    </row>
    <row r="954" spans="5:5" x14ac:dyDescent="0.2">
      <c r="E954" s="210"/>
    </row>
    <row r="955" spans="5:5" x14ac:dyDescent="0.2">
      <c r="E955" s="210"/>
    </row>
    <row r="956" spans="5:5" x14ac:dyDescent="0.2">
      <c r="E956" s="210"/>
    </row>
    <row r="957" spans="5:5" x14ac:dyDescent="0.2">
      <c r="E957" s="210"/>
    </row>
    <row r="958" spans="5:5" x14ac:dyDescent="0.2">
      <c r="E958" s="210"/>
    </row>
    <row r="959" spans="5:5" x14ac:dyDescent="0.2">
      <c r="E959" s="210"/>
    </row>
    <row r="960" spans="5:5" x14ac:dyDescent="0.2">
      <c r="E960" s="210"/>
    </row>
    <row r="961" spans="5:5" x14ac:dyDescent="0.2">
      <c r="E961" s="210"/>
    </row>
    <row r="962" spans="5:5" x14ac:dyDescent="0.2">
      <c r="E962" s="210"/>
    </row>
    <row r="963" spans="5:5" x14ac:dyDescent="0.2">
      <c r="E963" s="210"/>
    </row>
    <row r="964" spans="5:5" x14ac:dyDescent="0.2">
      <c r="E964" s="210"/>
    </row>
    <row r="965" spans="5:5" x14ac:dyDescent="0.2">
      <c r="E965" s="210"/>
    </row>
    <row r="966" spans="5:5" x14ac:dyDescent="0.2">
      <c r="E966" s="210"/>
    </row>
    <row r="967" spans="5:5" x14ac:dyDescent="0.2">
      <c r="E967" s="210"/>
    </row>
    <row r="968" spans="5:5" x14ac:dyDescent="0.2">
      <c r="E968" s="210"/>
    </row>
    <row r="969" spans="5:5" x14ac:dyDescent="0.2">
      <c r="E969" s="210"/>
    </row>
    <row r="970" spans="5:5" x14ac:dyDescent="0.2">
      <c r="E970" s="210"/>
    </row>
    <row r="971" spans="5:5" x14ac:dyDescent="0.2">
      <c r="E971" s="210"/>
    </row>
    <row r="972" spans="5:5" x14ac:dyDescent="0.2">
      <c r="E972" s="210"/>
    </row>
    <row r="973" spans="5:5" x14ac:dyDescent="0.2">
      <c r="E973" s="210"/>
    </row>
    <row r="974" spans="5:5" x14ac:dyDescent="0.2">
      <c r="E974" s="210"/>
    </row>
    <row r="975" spans="5:5" x14ac:dyDescent="0.2">
      <c r="E975" s="210"/>
    </row>
    <row r="976" spans="5:5" x14ac:dyDescent="0.2">
      <c r="E976" s="210"/>
    </row>
    <row r="977" spans="5:5" x14ac:dyDescent="0.2">
      <c r="E977" s="210"/>
    </row>
    <row r="978" spans="5:5" x14ac:dyDescent="0.2">
      <c r="E978" s="210"/>
    </row>
    <row r="979" spans="5:5" x14ac:dyDescent="0.2">
      <c r="E979" s="210"/>
    </row>
    <row r="980" spans="5:5" x14ac:dyDescent="0.2">
      <c r="E980" s="210"/>
    </row>
    <row r="981" spans="5:5" x14ac:dyDescent="0.2">
      <c r="E981" s="210"/>
    </row>
    <row r="982" spans="5:5" x14ac:dyDescent="0.2">
      <c r="E982" s="210"/>
    </row>
    <row r="983" spans="5:5" x14ac:dyDescent="0.2">
      <c r="E983" s="210"/>
    </row>
    <row r="984" spans="5:5" x14ac:dyDescent="0.2">
      <c r="E984" s="210"/>
    </row>
    <row r="985" spans="5:5" x14ac:dyDescent="0.2">
      <c r="E985" s="210"/>
    </row>
    <row r="986" spans="5:5" x14ac:dyDescent="0.2">
      <c r="E986" s="210"/>
    </row>
    <row r="987" spans="5:5" x14ac:dyDescent="0.2">
      <c r="E987" s="210"/>
    </row>
    <row r="988" spans="5:5" x14ac:dyDescent="0.2">
      <c r="E988" s="210"/>
    </row>
    <row r="989" spans="5:5" x14ac:dyDescent="0.2">
      <c r="E989" s="210"/>
    </row>
    <row r="990" spans="5:5" x14ac:dyDescent="0.2">
      <c r="E990" s="210"/>
    </row>
    <row r="991" spans="5:5" x14ac:dyDescent="0.2">
      <c r="E991" s="210"/>
    </row>
    <row r="992" spans="5:5" x14ac:dyDescent="0.2">
      <c r="E992" s="210"/>
    </row>
    <row r="993" spans="5:5" x14ac:dyDescent="0.2">
      <c r="E993" s="210"/>
    </row>
    <row r="994" spans="5:5" x14ac:dyDescent="0.2">
      <c r="E994" s="210"/>
    </row>
    <row r="995" spans="5:5" x14ac:dyDescent="0.2">
      <c r="E995" s="210"/>
    </row>
    <row r="996" spans="5:5" x14ac:dyDescent="0.2">
      <c r="E996" s="210"/>
    </row>
    <row r="997" spans="5:5" x14ac:dyDescent="0.2">
      <c r="E997" s="210"/>
    </row>
    <row r="998" spans="5:5" x14ac:dyDescent="0.2">
      <c r="E998" s="210"/>
    </row>
    <row r="999" spans="5:5" x14ac:dyDescent="0.2">
      <c r="E999" s="210"/>
    </row>
    <row r="1000" spans="5:5" x14ac:dyDescent="0.2">
      <c r="E1000" s="210"/>
    </row>
    <row r="1001" spans="5:5" x14ac:dyDescent="0.2">
      <c r="E1001" s="210"/>
    </row>
    <row r="1002" spans="5:5" x14ac:dyDescent="0.2">
      <c r="E1002" s="210"/>
    </row>
    <row r="1003" spans="5:5" x14ac:dyDescent="0.2">
      <c r="E1003" s="210"/>
    </row>
    <row r="1004" spans="5:5" x14ac:dyDescent="0.2">
      <c r="E1004" s="210"/>
    </row>
    <row r="1005" spans="5:5" x14ac:dyDescent="0.2">
      <c r="E1005" s="210"/>
    </row>
    <row r="1006" spans="5:5" x14ac:dyDescent="0.2">
      <c r="E1006" s="210"/>
    </row>
    <row r="1007" spans="5:5" x14ac:dyDescent="0.2">
      <c r="E1007" s="210"/>
    </row>
    <row r="1008" spans="5:5" x14ac:dyDescent="0.2">
      <c r="E1008" s="210"/>
    </row>
    <row r="1009" spans="5:5" x14ac:dyDescent="0.2">
      <c r="E1009" s="210"/>
    </row>
    <row r="1010" spans="5:5" x14ac:dyDescent="0.2">
      <c r="E1010" s="210"/>
    </row>
    <row r="1011" spans="5:5" x14ac:dyDescent="0.2">
      <c r="E1011" s="210"/>
    </row>
    <row r="1012" spans="5:5" x14ac:dyDescent="0.2">
      <c r="E1012" s="210"/>
    </row>
    <row r="1013" spans="5:5" x14ac:dyDescent="0.2">
      <c r="E1013" s="210"/>
    </row>
    <row r="1014" spans="5:5" x14ac:dyDescent="0.2">
      <c r="E1014" s="210"/>
    </row>
    <row r="1015" spans="5:5" x14ac:dyDescent="0.2">
      <c r="E1015" s="210"/>
    </row>
    <row r="1016" spans="5:5" x14ac:dyDescent="0.2">
      <c r="E1016" s="210"/>
    </row>
    <row r="1017" spans="5:5" x14ac:dyDescent="0.2">
      <c r="E1017" s="210"/>
    </row>
    <row r="1018" spans="5:5" x14ac:dyDescent="0.2">
      <c r="E1018" s="210"/>
    </row>
    <row r="1019" spans="5:5" x14ac:dyDescent="0.2">
      <c r="E1019" s="210"/>
    </row>
    <row r="1020" spans="5:5" x14ac:dyDescent="0.2">
      <c r="E1020" s="210"/>
    </row>
    <row r="1021" spans="5:5" x14ac:dyDescent="0.2">
      <c r="E1021" s="210"/>
    </row>
    <row r="1022" spans="5:5" x14ac:dyDescent="0.2">
      <c r="E1022" s="210"/>
    </row>
    <row r="1023" spans="5:5" x14ac:dyDescent="0.2">
      <c r="E1023" s="210"/>
    </row>
    <row r="1024" spans="5:5" x14ac:dyDescent="0.2">
      <c r="E1024" s="210"/>
    </row>
    <row r="1025" spans="5:5" x14ac:dyDescent="0.2">
      <c r="E1025" s="210"/>
    </row>
    <row r="1026" spans="5:5" x14ac:dyDescent="0.2">
      <c r="E1026" s="210"/>
    </row>
    <row r="1027" spans="5:5" x14ac:dyDescent="0.2">
      <c r="E1027" s="210"/>
    </row>
    <row r="1028" spans="5:5" x14ac:dyDescent="0.2">
      <c r="E1028" s="210"/>
    </row>
    <row r="1029" spans="5:5" x14ac:dyDescent="0.2">
      <c r="E1029" s="210"/>
    </row>
    <row r="1030" spans="5:5" x14ac:dyDescent="0.2">
      <c r="E1030" s="210"/>
    </row>
    <row r="1031" spans="5:5" x14ac:dyDescent="0.2">
      <c r="E1031" s="210"/>
    </row>
    <row r="1032" spans="5:5" x14ac:dyDescent="0.2">
      <c r="E1032" s="210"/>
    </row>
    <row r="1033" spans="5:5" x14ac:dyDescent="0.2">
      <c r="E1033" s="210"/>
    </row>
    <row r="1034" spans="5:5" x14ac:dyDescent="0.2">
      <c r="E1034" s="210"/>
    </row>
    <row r="1035" spans="5:5" x14ac:dyDescent="0.2">
      <c r="E1035" s="210"/>
    </row>
    <row r="1036" spans="5:5" x14ac:dyDescent="0.2">
      <c r="E1036" s="210"/>
    </row>
    <row r="1037" spans="5:5" x14ac:dyDescent="0.2">
      <c r="E1037" s="210"/>
    </row>
    <row r="1038" spans="5:5" x14ac:dyDescent="0.2">
      <c r="E1038" s="210"/>
    </row>
    <row r="1039" spans="5:5" x14ac:dyDescent="0.2">
      <c r="E1039" s="210"/>
    </row>
    <row r="1040" spans="5:5" x14ac:dyDescent="0.2">
      <c r="E1040" s="210"/>
    </row>
    <row r="1041" spans="5:5" x14ac:dyDescent="0.2">
      <c r="E1041" s="210"/>
    </row>
    <row r="1042" spans="5:5" x14ac:dyDescent="0.2">
      <c r="E1042" s="210"/>
    </row>
    <row r="1043" spans="5:5" x14ac:dyDescent="0.2">
      <c r="E1043" s="210"/>
    </row>
    <row r="1044" spans="5:5" x14ac:dyDescent="0.2">
      <c r="E1044" s="210"/>
    </row>
    <row r="1045" spans="5:5" x14ac:dyDescent="0.2">
      <c r="E1045" s="210"/>
    </row>
    <row r="1046" spans="5:5" x14ac:dyDescent="0.2">
      <c r="E1046" s="210"/>
    </row>
    <row r="1047" spans="5:5" x14ac:dyDescent="0.2">
      <c r="E1047" s="210"/>
    </row>
    <row r="1048" spans="5:5" x14ac:dyDescent="0.2">
      <c r="E1048" s="210"/>
    </row>
    <row r="1049" spans="5:5" x14ac:dyDescent="0.2">
      <c r="E1049" s="210"/>
    </row>
    <row r="1050" spans="5:5" x14ac:dyDescent="0.2">
      <c r="E1050" s="210"/>
    </row>
    <row r="1051" spans="5:5" x14ac:dyDescent="0.2">
      <c r="E1051" s="210"/>
    </row>
    <row r="1052" spans="5:5" x14ac:dyDescent="0.2">
      <c r="E1052" s="210"/>
    </row>
    <row r="1053" spans="5:5" x14ac:dyDescent="0.2">
      <c r="E1053" s="210"/>
    </row>
    <row r="1054" spans="5:5" x14ac:dyDescent="0.2">
      <c r="E1054" s="210"/>
    </row>
    <row r="1055" spans="5:5" x14ac:dyDescent="0.2">
      <c r="E1055" s="210"/>
    </row>
    <row r="1056" spans="5:5" x14ac:dyDescent="0.2">
      <c r="E1056" s="210"/>
    </row>
    <row r="1057" spans="5:5" x14ac:dyDescent="0.2">
      <c r="E1057" s="210"/>
    </row>
    <row r="1058" spans="5:5" x14ac:dyDescent="0.2">
      <c r="E1058" s="210"/>
    </row>
    <row r="1059" spans="5:5" x14ac:dyDescent="0.2">
      <c r="E1059" s="210"/>
    </row>
    <row r="1060" spans="5:5" x14ac:dyDescent="0.2">
      <c r="E1060" s="210"/>
    </row>
    <row r="1061" spans="5:5" x14ac:dyDescent="0.2">
      <c r="E1061" s="210"/>
    </row>
    <row r="1062" spans="5:5" x14ac:dyDescent="0.2">
      <c r="E1062" s="210"/>
    </row>
    <row r="1063" spans="5:5" x14ac:dyDescent="0.2">
      <c r="E1063" s="210"/>
    </row>
    <row r="1064" spans="5:5" x14ac:dyDescent="0.2">
      <c r="E1064" s="210"/>
    </row>
    <row r="1065" spans="5:5" x14ac:dyDescent="0.2">
      <c r="E1065" s="210"/>
    </row>
    <row r="1066" spans="5:5" x14ac:dyDescent="0.2">
      <c r="E1066" s="210"/>
    </row>
    <row r="1067" spans="5:5" x14ac:dyDescent="0.2">
      <c r="E1067" s="210"/>
    </row>
    <row r="1068" spans="5:5" x14ac:dyDescent="0.2">
      <c r="E1068" s="210"/>
    </row>
    <row r="1069" spans="5:5" x14ac:dyDescent="0.2">
      <c r="E1069" s="210"/>
    </row>
    <row r="1070" spans="5:5" x14ac:dyDescent="0.2">
      <c r="E1070" s="210"/>
    </row>
    <row r="1071" spans="5:5" x14ac:dyDescent="0.2">
      <c r="E1071" s="210"/>
    </row>
    <row r="1072" spans="5:5" x14ac:dyDescent="0.2">
      <c r="E1072" s="210"/>
    </row>
    <row r="1073" spans="5:5" x14ac:dyDescent="0.2">
      <c r="E1073" s="210"/>
    </row>
    <row r="1074" spans="5:5" x14ac:dyDescent="0.2">
      <c r="E1074" s="210"/>
    </row>
    <row r="1075" spans="5:5" x14ac:dyDescent="0.2">
      <c r="E1075" s="210"/>
    </row>
    <row r="1076" spans="5:5" x14ac:dyDescent="0.2">
      <c r="E1076" s="210"/>
    </row>
    <row r="1077" spans="5:5" x14ac:dyDescent="0.2">
      <c r="E1077" s="210"/>
    </row>
    <row r="1078" spans="5:5" x14ac:dyDescent="0.2">
      <c r="E1078" s="210"/>
    </row>
    <row r="1079" spans="5:5" x14ac:dyDescent="0.2">
      <c r="E1079" s="210"/>
    </row>
    <row r="1080" spans="5:5" x14ac:dyDescent="0.2">
      <c r="E1080" s="210"/>
    </row>
    <row r="1081" spans="5:5" x14ac:dyDescent="0.2">
      <c r="E1081" s="210"/>
    </row>
    <row r="1082" spans="5:5" x14ac:dyDescent="0.2">
      <c r="E1082" s="210"/>
    </row>
    <row r="1083" spans="5:5" x14ac:dyDescent="0.2">
      <c r="E1083" s="210"/>
    </row>
    <row r="1084" spans="5:5" x14ac:dyDescent="0.2">
      <c r="E1084" s="210"/>
    </row>
    <row r="1085" spans="5:5" x14ac:dyDescent="0.2">
      <c r="E1085" s="210"/>
    </row>
    <row r="1086" spans="5:5" x14ac:dyDescent="0.2">
      <c r="E1086" s="210"/>
    </row>
    <row r="1087" spans="5:5" x14ac:dyDescent="0.2">
      <c r="E1087" s="210"/>
    </row>
    <row r="1088" spans="5:5" x14ac:dyDescent="0.2">
      <c r="E1088" s="210"/>
    </row>
    <row r="1089" spans="5:5" x14ac:dyDescent="0.2">
      <c r="E1089" s="210"/>
    </row>
    <row r="1090" spans="5:5" x14ac:dyDescent="0.2">
      <c r="E1090" s="210"/>
    </row>
    <row r="1091" spans="5:5" x14ac:dyDescent="0.2">
      <c r="E1091" s="210"/>
    </row>
    <row r="1092" spans="5:5" x14ac:dyDescent="0.2">
      <c r="E1092" s="210"/>
    </row>
    <row r="1093" spans="5:5" x14ac:dyDescent="0.2">
      <c r="E1093" s="210"/>
    </row>
    <row r="1094" spans="5:5" x14ac:dyDescent="0.2">
      <c r="E1094" s="210"/>
    </row>
    <row r="1095" spans="5:5" x14ac:dyDescent="0.2">
      <c r="E1095" s="210"/>
    </row>
    <row r="1096" spans="5:5" x14ac:dyDescent="0.2">
      <c r="E1096" s="210"/>
    </row>
    <row r="1097" spans="5:5" x14ac:dyDescent="0.2">
      <c r="E1097" s="210"/>
    </row>
    <row r="1098" spans="5:5" x14ac:dyDescent="0.2">
      <c r="E1098" s="210"/>
    </row>
    <row r="1099" spans="5:5" x14ac:dyDescent="0.2">
      <c r="E1099" s="210"/>
    </row>
    <row r="1100" spans="5:5" x14ac:dyDescent="0.2">
      <c r="E1100" s="210"/>
    </row>
    <row r="1101" spans="5:5" x14ac:dyDescent="0.2">
      <c r="E1101" s="210"/>
    </row>
    <row r="1102" spans="5:5" x14ac:dyDescent="0.2">
      <c r="E1102" s="210"/>
    </row>
    <row r="1103" spans="5:5" x14ac:dyDescent="0.2">
      <c r="E1103" s="210"/>
    </row>
    <row r="1104" spans="5:5" x14ac:dyDescent="0.2">
      <c r="E1104" s="210"/>
    </row>
    <row r="1105" spans="5:5" x14ac:dyDescent="0.2">
      <c r="E1105" s="210"/>
    </row>
    <row r="1106" spans="5:5" x14ac:dyDescent="0.2">
      <c r="E1106" s="210"/>
    </row>
    <row r="1107" spans="5:5" x14ac:dyDescent="0.2">
      <c r="E1107" s="210"/>
    </row>
    <row r="1108" spans="5:5" x14ac:dyDescent="0.2">
      <c r="E1108" s="210"/>
    </row>
    <row r="1109" spans="5:5" x14ac:dyDescent="0.2">
      <c r="E1109" s="210"/>
    </row>
    <row r="1110" spans="5:5" x14ac:dyDescent="0.2">
      <c r="E1110" s="210"/>
    </row>
    <row r="1111" spans="5:5" x14ac:dyDescent="0.2">
      <c r="E1111" s="210"/>
    </row>
    <row r="1112" spans="5:5" x14ac:dyDescent="0.2">
      <c r="E1112" s="210"/>
    </row>
    <row r="1113" spans="5:5" x14ac:dyDescent="0.2">
      <c r="E1113" s="210"/>
    </row>
    <row r="1114" spans="5:5" x14ac:dyDescent="0.2">
      <c r="E1114" s="210"/>
    </row>
    <row r="1115" spans="5:5" x14ac:dyDescent="0.2">
      <c r="E1115" s="210"/>
    </row>
    <row r="1116" spans="5:5" x14ac:dyDescent="0.2">
      <c r="E1116" s="210"/>
    </row>
    <row r="1117" spans="5:5" x14ac:dyDescent="0.2">
      <c r="E1117" s="210"/>
    </row>
    <row r="1118" spans="5:5" x14ac:dyDescent="0.2">
      <c r="E1118" s="210"/>
    </row>
    <row r="1119" spans="5:5" x14ac:dyDescent="0.2">
      <c r="E1119" s="210"/>
    </row>
    <row r="1120" spans="5:5" x14ac:dyDescent="0.2">
      <c r="E1120" s="210"/>
    </row>
    <row r="1121" spans="5:5" x14ac:dyDescent="0.2">
      <c r="E1121" s="210"/>
    </row>
    <row r="1122" spans="5:5" x14ac:dyDescent="0.2">
      <c r="E1122" s="210"/>
    </row>
    <row r="1123" spans="5:5" x14ac:dyDescent="0.2">
      <c r="E1123" s="210"/>
    </row>
    <row r="1124" spans="5:5" x14ac:dyDescent="0.2">
      <c r="E1124" s="210"/>
    </row>
    <row r="1125" spans="5:5" x14ac:dyDescent="0.2">
      <c r="E1125" s="210"/>
    </row>
    <row r="1126" spans="5:5" x14ac:dyDescent="0.2">
      <c r="E1126" s="210"/>
    </row>
    <row r="1127" spans="5:5" x14ac:dyDescent="0.2">
      <c r="E1127" s="210"/>
    </row>
    <row r="1128" spans="5:5" x14ac:dyDescent="0.2">
      <c r="E1128" s="210"/>
    </row>
    <row r="1129" spans="5:5" x14ac:dyDescent="0.2">
      <c r="E1129" s="210"/>
    </row>
    <row r="1130" spans="5:5" x14ac:dyDescent="0.2">
      <c r="E1130" s="210"/>
    </row>
    <row r="1131" spans="5:5" x14ac:dyDescent="0.2">
      <c r="E1131" s="210"/>
    </row>
    <row r="1132" spans="5:5" x14ac:dyDescent="0.2">
      <c r="E1132" s="210"/>
    </row>
    <row r="1133" spans="5:5" x14ac:dyDescent="0.2">
      <c r="E1133" s="210"/>
    </row>
    <row r="1134" spans="5:5" x14ac:dyDescent="0.2">
      <c r="E1134" s="210"/>
    </row>
    <row r="1135" spans="5:5" x14ac:dyDescent="0.2">
      <c r="E1135" s="210"/>
    </row>
    <row r="1136" spans="5:5" x14ac:dyDescent="0.2">
      <c r="E1136" s="210"/>
    </row>
    <row r="1137" spans="5:5" x14ac:dyDescent="0.2">
      <c r="E1137" s="210"/>
    </row>
    <row r="1138" spans="5:5" x14ac:dyDescent="0.2">
      <c r="E1138" s="210"/>
    </row>
    <row r="1139" spans="5:5" x14ac:dyDescent="0.2">
      <c r="E1139" s="210"/>
    </row>
    <row r="1140" spans="5:5" x14ac:dyDescent="0.2">
      <c r="E1140" s="210"/>
    </row>
    <row r="1141" spans="5:5" x14ac:dyDescent="0.2">
      <c r="E1141" s="210"/>
    </row>
    <row r="1142" spans="5:5" x14ac:dyDescent="0.2">
      <c r="E1142" s="210"/>
    </row>
    <row r="1143" spans="5:5" x14ac:dyDescent="0.2">
      <c r="E1143" s="210"/>
    </row>
    <row r="1144" spans="5:5" x14ac:dyDescent="0.2">
      <c r="E1144" s="210"/>
    </row>
    <row r="1145" spans="5:5" x14ac:dyDescent="0.2">
      <c r="E1145" s="210"/>
    </row>
    <row r="1146" spans="5:5" x14ac:dyDescent="0.2">
      <c r="E1146" s="210"/>
    </row>
    <row r="1147" spans="5:5" x14ac:dyDescent="0.2">
      <c r="E1147" s="210"/>
    </row>
    <row r="1148" spans="5:5" x14ac:dyDescent="0.2">
      <c r="E1148" s="210"/>
    </row>
    <row r="1149" spans="5:5" x14ac:dyDescent="0.2">
      <c r="E1149" s="210"/>
    </row>
    <row r="1150" spans="5:5" x14ac:dyDescent="0.2">
      <c r="E1150" s="210"/>
    </row>
    <row r="1151" spans="5:5" x14ac:dyDescent="0.2">
      <c r="E1151" s="210"/>
    </row>
    <row r="1152" spans="5:5" x14ac:dyDescent="0.2">
      <c r="E1152" s="210"/>
    </row>
    <row r="1153" spans="5:5" x14ac:dyDescent="0.2">
      <c r="E1153" s="210"/>
    </row>
    <row r="1154" spans="5:5" x14ac:dyDescent="0.2">
      <c r="E1154" s="210"/>
    </row>
    <row r="1155" spans="5:5" x14ac:dyDescent="0.2">
      <c r="E1155" s="210"/>
    </row>
    <row r="1156" spans="5:5" x14ac:dyDescent="0.2">
      <c r="E1156" s="210"/>
    </row>
    <row r="1157" spans="5:5" x14ac:dyDescent="0.2">
      <c r="E1157" s="210"/>
    </row>
    <row r="1158" spans="5:5" x14ac:dyDescent="0.2">
      <c r="E1158" s="210"/>
    </row>
    <row r="1159" spans="5:5" x14ac:dyDescent="0.2">
      <c r="E1159" s="210"/>
    </row>
    <row r="1160" spans="5:5" x14ac:dyDescent="0.2">
      <c r="E1160" s="210"/>
    </row>
    <row r="1161" spans="5:5" x14ac:dyDescent="0.2">
      <c r="E1161" s="210"/>
    </row>
    <row r="1162" spans="5:5" x14ac:dyDescent="0.2">
      <c r="E1162" s="210"/>
    </row>
    <row r="1163" spans="5:5" x14ac:dyDescent="0.2">
      <c r="E1163" s="210"/>
    </row>
    <row r="1164" spans="5:5" x14ac:dyDescent="0.2">
      <c r="E1164" s="210"/>
    </row>
    <row r="1165" spans="5:5" x14ac:dyDescent="0.2">
      <c r="E1165" s="210"/>
    </row>
    <row r="1166" spans="5:5" x14ac:dyDescent="0.2">
      <c r="E1166" s="210"/>
    </row>
    <row r="1167" spans="5:5" x14ac:dyDescent="0.2">
      <c r="E1167" s="210"/>
    </row>
    <row r="1168" spans="5:5" x14ac:dyDescent="0.2">
      <c r="E1168" s="210"/>
    </row>
    <row r="1169" spans="5:5" x14ac:dyDescent="0.2">
      <c r="E1169" s="210"/>
    </row>
    <row r="1170" spans="5:5" x14ac:dyDescent="0.2">
      <c r="E1170" s="210"/>
    </row>
    <row r="1171" spans="5:5" x14ac:dyDescent="0.2">
      <c r="E1171" s="210"/>
    </row>
    <row r="1172" spans="5:5" x14ac:dyDescent="0.2">
      <c r="E1172" s="210"/>
    </row>
    <row r="1173" spans="5:5" x14ac:dyDescent="0.2">
      <c r="E1173" s="210"/>
    </row>
    <row r="1174" spans="5:5" x14ac:dyDescent="0.2">
      <c r="E1174" s="210"/>
    </row>
    <row r="1175" spans="5:5" x14ac:dyDescent="0.2">
      <c r="E1175" s="210"/>
    </row>
    <row r="1176" spans="5:5" x14ac:dyDescent="0.2">
      <c r="E1176" s="210"/>
    </row>
    <row r="1177" spans="5:5" x14ac:dyDescent="0.2">
      <c r="E1177" s="210"/>
    </row>
    <row r="1178" spans="5:5" x14ac:dyDescent="0.2">
      <c r="E1178" s="210"/>
    </row>
    <row r="1179" spans="5:5" x14ac:dyDescent="0.2">
      <c r="E1179" s="210"/>
    </row>
    <row r="1180" spans="5:5" x14ac:dyDescent="0.2">
      <c r="E1180" s="210"/>
    </row>
    <row r="1181" spans="5:5" x14ac:dyDescent="0.2">
      <c r="E1181" s="210"/>
    </row>
    <row r="1182" spans="5:5" x14ac:dyDescent="0.2">
      <c r="E1182" s="210"/>
    </row>
    <row r="1183" spans="5:5" x14ac:dyDescent="0.2">
      <c r="E1183" s="210"/>
    </row>
    <row r="1184" spans="5:5" x14ac:dyDescent="0.2">
      <c r="E1184" s="210"/>
    </row>
    <row r="1185" spans="5:5" x14ac:dyDescent="0.2">
      <c r="E1185" s="210"/>
    </row>
    <row r="1186" spans="5:5" x14ac:dyDescent="0.2">
      <c r="E1186" s="210"/>
    </row>
    <row r="1187" spans="5:5" x14ac:dyDescent="0.2">
      <c r="E1187" s="210"/>
    </row>
    <row r="1188" spans="5:5" x14ac:dyDescent="0.2">
      <c r="E1188" s="210"/>
    </row>
    <row r="1189" spans="5:5" x14ac:dyDescent="0.2">
      <c r="E1189" s="210"/>
    </row>
    <row r="1190" spans="5:5" x14ac:dyDescent="0.2">
      <c r="E1190" s="210"/>
    </row>
    <row r="1191" spans="5:5" x14ac:dyDescent="0.2">
      <c r="E1191" s="210"/>
    </row>
    <row r="1192" spans="5:5" x14ac:dyDescent="0.2">
      <c r="E1192" s="210"/>
    </row>
    <row r="1193" spans="5:5" x14ac:dyDescent="0.2">
      <c r="E1193" s="210"/>
    </row>
    <row r="1194" spans="5:5" x14ac:dyDescent="0.2">
      <c r="E1194" s="210"/>
    </row>
    <row r="1195" spans="5:5" x14ac:dyDescent="0.2">
      <c r="E1195" s="210"/>
    </row>
    <row r="1196" spans="5:5" x14ac:dyDescent="0.2">
      <c r="E1196" s="210"/>
    </row>
    <row r="1197" spans="5:5" x14ac:dyDescent="0.2">
      <c r="E1197" s="210"/>
    </row>
    <row r="1198" spans="5:5" x14ac:dyDescent="0.2">
      <c r="E1198" s="210"/>
    </row>
    <row r="1199" spans="5:5" x14ac:dyDescent="0.2">
      <c r="E1199" s="210"/>
    </row>
    <row r="1200" spans="5:5" x14ac:dyDescent="0.2">
      <c r="E1200" s="210"/>
    </row>
    <row r="1201" spans="5:5" x14ac:dyDescent="0.2">
      <c r="E1201" s="210"/>
    </row>
    <row r="1202" spans="5:5" x14ac:dyDescent="0.2">
      <c r="E1202" s="210"/>
    </row>
    <row r="1203" spans="5:5" x14ac:dyDescent="0.2">
      <c r="E1203" s="210"/>
    </row>
    <row r="1204" spans="5:5" x14ac:dyDescent="0.2">
      <c r="E1204" s="210"/>
    </row>
    <row r="1205" spans="5:5" x14ac:dyDescent="0.2">
      <c r="E1205" s="210"/>
    </row>
    <row r="1206" spans="5:5" x14ac:dyDescent="0.2">
      <c r="E1206" s="210"/>
    </row>
    <row r="1207" spans="5:5" x14ac:dyDescent="0.2">
      <c r="E1207" s="210"/>
    </row>
    <row r="1208" spans="5:5" x14ac:dyDescent="0.2">
      <c r="E1208" s="210"/>
    </row>
    <row r="1209" spans="5:5" x14ac:dyDescent="0.2">
      <c r="E1209" s="210"/>
    </row>
    <row r="1210" spans="5:5" x14ac:dyDescent="0.2">
      <c r="E1210" s="210"/>
    </row>
    <row r="1211" spans="5:5" x14ac:dyDescent="0.2">
      <c r="E1211" s="210"/>
    </row>
    <row r="1212" spans="5:5" x14ac:dyDescent="0.2">
      <c r="E1212" s="210"/>
    </row>
    <row r="1213" spans="5:5" x14ac:dyDescent="0.2">
      <c r="E1213" s="210"/>
    </row>
    <row r="1214" spans="5:5" x14ac:dyDescent="0.2">
      <c r="E1214" s="210"/>
    </row>
    <row r="1215" spans="5:5" x14ac:dyDescent="0.2">
      <c r="E1215" s="210"/>
    </row>
    <row r="1216" spans="5:5" x14ac:dyDescent="0.2">
      <c r="E1216" s="210"/>
    </row>
    <row r="1217" spans="5:5" x14ac:dyDescent="0.2">
      <c r="E1217" s="210"/>
    </row>
    <row r="1218" spans="5:5" x14ac:dyDescent="0.2">
      <c r="E1218" s="210"/>
    </row>
    <row r="1219" spans="5:5" x14ac:dyDescent="0.2">
      <c r="E1219" s="210"/>
    </row>
    <row r="1220" spans="5:5" x14ac:dyDescent="0.2">
      <c r="E1220" s="210"/>
    </row>
    <row r="1221" spans="5:5" x14ac:dyDescent="0.2">
      <c r="E1221" s="210"/>
    </row>
    <row r="1222" spans="5:5" x14ac:dyDescent="0.2">
      <c r="E1222" s="210"/>
    </row>
    <row r="1223" spans="5:5" x14ac:dyDescent="0.2">
      <c r="E1223" s="210"/>
    </row>
    <row r="1224" spans="5:5" x14ac:dyDescent="0.2">
      <c r="E1224" s="210"/>
    </row>
    <row r="1225" spans="5:5" x14ac:dyDescent="0.2">
      <c r="E1225" s="210"/>
    </row>
    <row r="1226" spans="5:5" x14ac:dyDescent="0.2">
      <c r="E1226" s="210"/>
    </row>
    <row r="1227" spans="5:5" x14ac:dyDescent="0.2">
      <c r="E1227" s="210"/>
    </row>
    <row r="1228" spans="5:5" x14ac:dyDescent="0.2">
      <c r="E1228" s="210"/>
    </row>
    <row r="1229" spans="5:5" x14ac:dyDescent="0.2">
      <c r="E1229" s="210"/>
    </row>
    <row r="1230" spans="5:5" x14ac:dyDescent="0.2">
      <c r="E1230" s="210"/>
    </row>
    <row r="1231" spans="5:5" x14ac:dyDescent="0.2">
      <c r="E1231" s="210"/>
    </row>
    <row r="1232" spans="5:5" x14ac:dyDescent="0.2">
      <c r="E1232" s="210"/>
    </row>
    <row r="1233" spans="5:5" x14ac:dyDescent="0.2">
      <c r="E1233" s="210"/>
    </row>
    <row r="1234" spans="5:5" x14ac:dyDescent="0.2">
      <c r="E1234" s="210"/>
    </row>
    <row r="1235" spans="5:5" x14ac:dyDescent="0.2">
      <c r="E1235" s="210"/>
    </row>
    <row r="1236" spans="5:5" x14ac:dyDescent="0.2">
      <c r="E1236" s="210"/>
    </row>
    <row r="1237" spans="5:5" x14ac:dyDescent="0.2">
      <c r="E1237" s="210"/>
    </row>
    <row r="1238" spans="5:5" x14ac:dyDescent="0.2">
      <c r="E1238" s="210"/>
    </row>
    <row r="1239" spans="5:5" x14ac:dyDescent="0.2">
      <c r="E1239" s="210"/>
    </row>
    <row r="1240" spans="5:5" x14ac:dyDescent="0.2">
      <c r="E1240" s="210"/>
    </row>
    <row r="1241" spans="5:5" x14ac:dyDescent="0.2">
      <c r="E1241" s="210"/>
    </row>
    <row r="1242" spans="5:5" x14ac:dyDescent="0.2">
      <c r="E1242" s="210"/>
    </row>
    <row r="1243" spans="5:5" x14ac:dyDescent="0.2">
      <c r="E1243" s="210"/>
    </row>
    <row r="1244" spans="5:5" x14ac:dyDescent="0.2">
      <c r="E1244" s="210"/>
    </row>
    <row r="1245" spans="5:5" x14ac:dyDescent="0.2">
      <c r="E1245" s="210"/>
    </row>
    <row r="1246" spans="5:5" x14ac:dyDescent="0.2">
      <c r="E1246" s="210"/>
    </row>
    <row r="1247" spans="5:5" x14ac:dyDescent="0.2">
      <c r="E1247" s="210"/>
    </row>
    <row r="1248" spans="5:5" x14ac:dyDescent="0.2">
      <c r="E1248" s="210"/>
    </row>
    <row r="1249" spans="5:5" x14ac:dyDescent="0.2">
      <c r="E1249" s="210"/>
    </row>
    <row r="1250" spans="5:5" x14ac:dyDescent="0.2">
      <c r="E1250" s="210"/>
    </row>
    <row r="1251" spans="5:5" x14ac:dyDescent="0.2">
      <c r="E1251" s="210"/>
    </row>
    <row r="1252" spans="5:5" x14ac:dyDescent="0.2">
      <c r="E1252" s="210"/>
    </row>
    <row r="1253" spans="5:5" x14ac:dyDescent="0.2">
      <c r="E1253" s="210"/>
    </row>
    <row r="1254" spans="5:5" x14ac:dyDescent="0.2">
      <c r="E1254" s="210"/>
    </row>
    <row r="1255" spans="5:5" x14ac:dyDescent="0.2">
      <c r="E1255" s="210"/>
    </row>
    <row r="1256" spans="5:5" x14ac:dyDescent="0.2">
      <c r="E1256" s="210"/>
    </row>
    <row r="1257" spans="5:5" x14ac:dyDescent="0.2">
      <c r="E1257" s="210"/>
    </row>
    <row r="1258" spans="5:5" x14ac:dyDescent="0.2">
      <c r="E1258" s="210"/>
    </row>
    <row r="1259" spans="5:5" x14ac:dyDescent="0.2">
      <c r="E1259" s="210"/>
    </row>
    <row r="1260" spans="5:5" x14ac:dyDescent="0.2">
      <c r="E1260" s="210"/>
    </row>
    <row r="1261" spans="5:5" x14ac:dyDescent="0.2">
      <c r="E1261" s="210"/>
    </row>
    <row r="1262" spans="5:5" x14ac:dyDescent="0.2">
      <c r="E1262" s="210"/>
    </row>
    <row r="1263" spans="5:5" x14ac:dyDescent="0.2">
      <c r="E1263" s="210"/>
    </row>
    <row r="1264" spans="5:5" x14ac:dyDescent="0.2">
      <c r="E1264" s="210"/>
    </row>
    <row r="1265" spans="5:5" x14ac:dyDescent="0.2">
      <c r="E1265" s="210"/>
    </row>
    <row r="1266" spans="5:5" x14ac:dyDescent="0.2">
      <c r="E1266" s="210"/>
    </row>
    <row r="1267" spans="5:5" x14ac:dyDescent="0.2">
      <c r="E1267" s="210"/>
    </row>
    <row r="1268" spans="5:5" x14ac:dyDescent="0.2">
      <c r="E1268" s="210"/>
    </row>
    <row r="1269" spans="5:5" x14ac:dyDescent="0.2">
      <c r="E1269" s="210"/>
    </row>
    <row r="1270" spans="5:5" x14ac:dyDescent="0.2">
      <c r="E1270" s="210"/>
    </row>
    <row r="1271" spans="5:5" x14ac:dyDescent="0.2">
      <c r="E1271" s="210"/>
    </row>
    <row r="1272" spans="5:5" x14ac:dyDescent="0.2">
      <c r="E1272" s="210"/>
    </row>
    <row r="1273" spans="5:5" x14ac:dyDescent="0.2">
      <c r="E1273" s="210"/>
    </row>
    <row r="1274" spans="5:5" x14ac:dyDescent="0.2">
      <c r="E1274" s="210"/>
    </row>
    <row r="1275" spans="5:5" x14ac:dyDescent="0.2">
      <c r="E1275" s="210"/>
    </row>
    <row r="1276" spans="5:5" x14ac:dyDescent="0.2">
      <c r="E1276" s="210"/>
    </row>
    <row r="1277" spans="5:5" x14ac:dyDescent="0.2">
      <c r="E1277" s="210"/>
    </row>
    <row r="1278" spans="5:5" x14ac:dyDescent="0.2">
      <c r="E1278" s="210"/>
    </row>
    <row r="1279" spans="5:5" x14ac:dyDescent="0.2">
      <c r="E1279" s="210"/>
    </row>
    <row r="1280" spans="5:5" x14ac:dyDescent="0.2">
      <c r="E1280" s="210"/>
    </row>
    <row r="1281" spans="5:5" x14ac:dyDescent="0.2">
      <c r="E1281" s="210"/>
    </row>
    <row r="1282" spans="5:5" x14ac:dyDescent="0.2">
      <c r="E1282" s="210"/>
    </row>
    <row r="1283" spans="5:5" x14ac:dyDescent="0.2">
      <c r="E1283" s="210"/>
    </row>
    <row r="1284" spans="5:5" x14ac:dyDescent="0.2">
      <c r="E1284" s="210"/>
    </row>
    <row r="1285" spans="5:5" x14ac:dyDescent="0.2">
      <c r="E1285" s="210"/>
    </row>
    <row r="1286" spans="5:5" x14ac:dyDescent="0.2">
      <c r="E1286" s="210"/>
    </row>
    <row r="1287" spans="5:5" x14ac:dyDescent="0.2">
      <c r="E1287" s="210"/>
    </row>
    <row r="1288" spans="5:5" x14ac:dyDescent="0.2">
      <c r="E1288" s="210"/>
    </row>
    <row r="1289" spans="5:5" x14ac:dyDescent="0.2">
      <c r="E1289" s="210"/>
    </row>
    <row r="1290" spans="5:5" x14ac:dyDescent="0.2">
      <c r="E1290" s="210"/>
    </row>
    <row r="1291" spans="5:5" x14ac:dyDescent="0.2">
      <c r="E1291" s="210"/>
    </row>
    <row r="1292" spans="5:5" x14ac:dyDescent="0.2">
      <c r="E1292" s="210"/>
    </row>
    <row r="1293" spans="5:5" x14ac:dyDescent="0.2">
      <c r="E1293" s="210"/>
    </row>
    <row r="1294" spans="5:5" x14ac:dyDescent="0.2">
      <c r="E1294" s="210"/>
    </row>
    <row r="1295" spans="5:5" x14ac:dyDescent="0.2">
      <c r="E1295" s="210"/>
    </row>
    <row r="1296" spans="5:5" x14ac:dyDescent="0.2">
      <c r="E1296" s="210"/>
    </row>
    <row r="1297" spans="5:5" x14ac:dyDescent="0.2">
      <c r="E1297" s="210"/>
    </row>
    <row r="1298" spans="5:5" x14ac:dyDescent="0.2">
      <c r="E1298" s="210"/>
    </row>
    <row r="1299" spans="5:5" x14ac:dyDescent="0.2">
      <c r="E1299" s="210"/>
    </row>
    <row r="1300" spans="5:5" x14ac:dyDescent="0.2">
      <c r="E1300" s="210"/>
    </row>
    <row r="1301" spans="5:5" x14ac:dyDescent="0.2">
      <c r="E1301" s="210"/>
    </row>
    <row r="1302" spans="5:5" x14ac:dyDescent="0.2">
      <c r="E1302" s="210"/>
    </row>
    <row r="1303" spans="5:5" x14ac:dyDescent="0.2">
      <c r="E1303" s="210"/>
    </row>
    <row r="1304" spans="5:5" x14ac:dyDescent="0.2">
      <c r="E1304" s="210"/>
    </row>
    <row r="1305" spans="5:5" x14ac:dyDescent="0.2">
      <c r="E1305" s="210"/>
    </row>
    <row r="1306" spans="5:5" x14ac:dyDescent="0.2">
      <c r="E1306" s="210"/>
    </row>
    <row r="1307" spans="5:5" x14ac:dyDescent="0.2">
      <c r="E1307" s="210"/>
    </row>
    <row r="1308" spans="5:5" x14ac:dyDescent="0.2">
      <c r="E1308" s="210"/>
    </row>
    <row r="1309" spans="5:5" x14ac:dyDescent="0.2">
      <c r="E1309" s="210"/>
    </row>
    <row r="1310" spans="5:5" x14ac:dyDescent="0.2">
      <c r="E1310" s="210"/>
    </row>
    <row r="1311" spans="5:5" x14ac:dyDescent="0.2">
      <c r="E1311" s="210"/>
    </row>
    <row r="1312" spans="5:5" x14ac:dyDescent="0.2">
      <c r="E1312" s="210"/>
    </row>
    <row r="1313" spans="5:5" x14ac:dyDescent="0.2">
      <c r="E1313" s="210"/>
    </row>
    <row r="1314" spans="5:5" x14ac:dyDescent="0.2">
      <c r="E1314" s="210"/>
    </row>
    <row r="1315" spans="5:5" x14ac:dyDescent="0.2">
      <c r="E1315" s="210"/>
    </row>
    <row r="1316" spans="5:5" x14ac:dyDescent="0.2">
      <c r="E1316" s="210"/>
    </row>
    <row r="1317" spans="5:5" x14ac:dyDescent="0.2">
      <c r="E1317" s="210"/>
    </row>
    <row r="1318" spans="5:5" x14ac:dyDescent="0.2">
      <c r="E1318" s="210"/>
    </row>
    <row r="1319" spans="5:5" x14ac:dyDescent="0.2">
      <c r="E1319" s="210"/>
    </row>
    <row r="1320" spans="5:5" x14ac:dyDescent="0.2">
      <c r="E1320" s="210"/>
    </row>
    <row r="1321" spans="5:5" x14ac:dyDescent="0.2">
      <c r="E1321" s="210"/>
    </row>
    <row r="1322" spans="5:5" x14ac:dyDescent="0.2">
      <c r="E1322" s="210"/>
    </row>
    <row r="1323" spans="5:5" x14ac:dyDescent="0.2">
      <c r="E1323" s="210"/>
    </row>
    <row r="1324" spans="5:5" x14ac:dyDescent="0.2">
      <c r="E1324" s="210"/>
    </row>
    <row r="1325" spans="5:5" x14ac:dyDescent="0.2">
      <c r="E1325" s="210"/>
    </row>
    <row r="1326" spans="5:5" x14ac:dyDescent="0.2">
      <c r="E1326" s="210"/>
    </row>
    <row r="1327" spans="5:5" x14ac:dyDescent="0.2">
      <c r="E1327" s="210"/>
    </row>
    <row r="1328" spans="5:5" x14ac:dyDescent="0.2">
      <c r="E1328" s="210"/>
    </row>
    <row r="1329" spans="5:5" x14ac:dyDescent="0.2">
      <c r="E1329" s="210"/>
    </row>
    <row r="1330" spans="5:5" x14ac:dyDescent="0.2">
      <c r="E1330" s="210"/>
    </row>
    <row r="1331" spans="5:5" x14ac:dyDescent="0.2">
      <c r="E1331" s="210"/>
    </row>
    <row r="1332" spans="5:5" x14ac:dyDescent="0.2">
      <c r="E1332" s="210"/>
    </row>
    <row r="1333" spans="5:5" x14ac:dyDescent="0.2">
      <c r="E1333" s="210"/>
    </row>
    <row r="1334" spans="5:5" x14ac:dyDescent="0.2">
      <c r="E1334" s="210"/>
    </row>
    <row r="1335" spans="5:5" x14ac:dyDescent="0.2">
      <c r="E1335" s="210"/>
    </row>
    <row r="1336" spans="5:5" x14ac:dyDescent="0.2">
      <c r="E1336" s="210"/>
    </row>
    <row r="1337" spans="5:5" x14ac:dyDescent="0.2">
      <c r="E1337" s="210"/>
    </row>
    <row r="1338" spans="5:5" x14ac:dyDescent="0.2">
      <c r="E1338" s="210"/>
    </row>
    <row r="1339" spans="5:5" x14ac:dyDescent="0.2">
      <c r="E1339" s="210"/>
    </row>
    <row r="1340" spans="5:5" x14ac:dyDescent="0.2">
      <c r="E1340" s="210"/>
    </row>
    <row r="1341" spans="5:5" x14ac:dyDescent="0.2">
      <c r="E1341" s="210"/>
    </row>
    <row r="1342" spans="5:5" x14ac:dyDescent="0.2">
      <c r="E1342" s="210"/>
    </row>
    <row r="1343" spans="5:5" x14ac:dyDescent="0.2">
      <c r="E1343" s="210"/>
    </row>
    <row r="1344" spans="5:5" x14ac:dyDescent="0.2">
      <c r="E1344" s="210"/>
    </row>
    <row r="1345" spans="5:5" x14ac:dyDescent="0.2">
      <c r="E1345" s="210"/>
    </row>
    <row r="1346" spans="5:5" x14ac:dyDescent="0.2">
      <c r="E1346" s="210"/>
    </row>
    <row r="1347" spans="5:5" x14ac:dyDescent="0.2">
      <c r="E1347" s="210"/>
    </row>
    <row r="1348" spans="5:5" x14ac:dyDescent="0.2">
      <c r="E1348" s="210"/>
    </row>
    <row r="1349" spans="5:5" x14ac:dyDescent="0.2">
      <c r="E1349" s="210"/>
    </row>
    <row r="1350" spans="5:5" x14ac:dyDescent="0.2">
      <c r="E1350" s="210"/>
    </row>
    <row r="1351" spans="5:5" x14ac:dyDescent="0.2">
      <c r="E1351" s="210"/>
    </row>
    <row r="1352" spans="5:5" x14ac:dyDescent="0.2">
      <c r="E1352" s="210"/>
    </row>
    <row r="1353" spans="5:5" x14ac:dyDescent="0.2">
      <c r="E1353" s="210"/>
    </row>
    <row r="1354" spans="5:5" x14ac:dyDescent="0.2">
      <c r="E1354" s="210"/>
    </row>
    <row r="1355" spans="5:5" x14ac:dyDescent="0.2">
      <c r="E1355" s="210"/>
    </row>
    <row r="1356" spans="5:5" x14ac:dyDescent="0.2">
      <c r="E1356" s="210"/>
    </row>
    <row r="1357" spans="5:5" x14ac:dyDescent="0.2">
      <c r="E1357" s="210"/>
    </row>
    <row r="1358" spans="5:5" x14ac:dyDescent="0.2">
      <c r="E1358" s="210"/>
    </row>
    <row r="1359" spans="5:5" x14ac:dyDescent="0.2">
      <c r="E1359" s="210"/>
    </row>
    <row r="1360" spans="5:5" x14ac:dyDescent="0.2">
      <c r="E1360" s="210"/>
    </row>
    <row r="1361" spans="5:5" x14ac:dyDescent="0.2">
      <c r="E1361" s="210"/>
    </row>
    <row r="1362" spans="5:5" x14ac:dyDescent="0.2">
      <c r="E1362" s="210"/>
    </row>
    <row r="1363" spans="5:5" x14ac:dyDescent="0.2">
      <c r="E1363" s="210"/>
    </row>
    <row r="1364" spans="5:5" x14ac:dyDescent="0.2">
      <c r="E1364" s="210"/>
    </row>
    <row r="1365" spans="5:5" x14ac:dyDescent="0.2">
      <c r="E1365" s="210"/>
    </row>
    <row r="1366" spans="5:5" x14ac:dyDescent="0.2">
      <c r="E1366" s="210"/>
    </row>
    <row r="1367" spans="5:5" x14ac:dyDescent="0.2">
      <c r="E1367" s="210"/>
    </row>
    <row r="1368" spans="5:5" x14ac:dyDescent="0.2">
      <c r="E1368" s="210"/>
    </row>
    <row r="1369" spans="5:5" x14ac:dyDescent="0.2">
      <c r="E1369" s="210"/>
    </row>
    <row r="1370" spans="5:5" x14ac:dyDescent="0.2">
      <c r="E1370" s="210"/>
    </row>
    <row r="1371" spans="5:5" x14ac:dyDescent="0.2">
      <c r="E1371" s="210"/>
    </row>
    <row r="1372" spans="5:5" x14ac:dyDescent="0.2">
      <c r="E1372" s="210"/>
    </row>
    <row r="1373" spans="5:5" x14ac:dyDescent="0.2">
      <c r="E1373" s="210"/>
    </row>
    <row r="1374" spans="5:5" x14ac:dyDescent="0.2">
      <c r="E1374" s="210"/>
    </row>
    <row r="1375" spans="5:5" x14ac:dyDescent="0.2">
      <c r="E1375" s="210"/>
    </row>
    <row r="1376" spans="5:5" x14ac:dyDescent="0.2">
      <c r="E1376" s="210"/>
    </row>
    <row r="1377" spans="5:5" x14ac:dyDescent="0.2">
      <c r="E1377" s="210"/>
    </row>
    <row r="1378" spans="5:5" x14ac:dyDescent="0.2">
      <c r="E1378" s="210"/>
    </row>
    <row r="1379" spans="5:5" x14ac:dyDescent="0.2">
      <c r="E1379" s="210"/>
    </row>
    <row r="1380" spans="5:5" x14ac:dyDescent="0.2">
      <c r="E1380" s="210"/>
    </row>
    <row r="1381" spans="5:5" x14ac:dyDescent="0.2">
      <c r="E1381" s="210"/>
    </row>
    <row r="1382" spans="5:5" x14ac:dyDescent="0.2">
      <c r="E1382" s="210"/>
    </row>
    <row r="1383" spans="5:5" x14ac:dyDescent="0.2">
      <c r="E1383" s="210"/>
    </row>
    <row r="1384" spans="5:5" x14ac:dyDescent="0.2">
      <c r="E1384" s="210"/>
    </row>
    <row r="1385" spans="5:5" x14ac:dyDescent="0.2">
      <c r="E1385" s="210"/>
    </row>
    <row r="1386" spans="5:5" x14ac:dyDescent="0.2">
      <c r="E1386" s="210"/>
    </row>
    <row r="1387" spans="5:5" x14ac:dyDescent="0.2">
      <c r="E1387" s="210"/>
    </row>
    <row r="1388" spans="5:5" x14ac:dyDescent="0.2">
      <c r="E1388" s="210"/>
    </row>
    <row r="1389" spans="5:5" x14ac:dyDescent="0.2">
      <c r="E1389" s="210"/>
    </row>
    <row r="1390" spans="5:5" x14ac:dyDescent="0.2">
      <c r="E1390" s="210"/>
    </row>
    <row r="1391" spans="5:5" x14ac:dyDescent="0.2">
      <c r="E1391" s="210"/>
    </row>
    <row r="1392" spans="5:5" x14ac:dyDescent="0.2">
      <c r="E1392" s="210"/>
    </row>
    <row r="1393" spans="5:5" x14ac:dyDescent="0.2">
      <c r="E1393" s="210"/>
    </row>
    <row r="1394" spans="5:5" x14ac:dyDescent="0.2">
      <c r="E1394" s="210"/>
    </row>
    <row r="1395" spans="5:5" x14ac:dyDescent="0.2">
      <c r="E1395" s="210"/>
    </row>
    <row r="1396" spans="5:5" x14ac:dyDescent="0.2">
      <c r="E1396" s="210"/>
    </row>
    <row r="1397" spans="5:5" x14ac:dyDescent="0.2">
      <c r="E1397" s="210"/>
    </row>
    <row r="1398" spans="5:5" x14ac:dyDescent="0.2">
      <c r="E1398" s="210"/>
    </row>
    <row r="1399" spans="5:5" x14ac:dyDescent="0.2">
      <c r="E1399" s="210"/>
    </row>
    <row r="1400" spans="5:5" x14ac:dyDescent="0.2">
      <c r="E1400" s="210"/>
    </row>
    <row r="1401" spans="5:5" x14ac:dyDescent="0.2">
      <c r="E1401" s="210"/>
    </row>
    <row r="1402" spans="5:5" x14ac:dyDescent="0.2">
      <c r="E1402" s="210"/>
    </row>
    <row r="1403" spans="5:5" x14ac:dyDescent="0.2">
      <c r="E1403" s="210"/>
    </row>
    <row r="1404" spans="5:5" x14ac:dyDescent="0.2">
      <c r="E1404" s="210"/>
    </row>
    <row r="1405" spans="5:5" x14ac:dyDescent="0.2">
      <c r="E1405" s="210"/>
    </row>
    <row r="1406" spans="5:5" x14ac:dyDescent="0.2">
      <c r="E1406" s="210"/>
    </row>
    <row r="1407" spans="5:5" x14ac:dyDescent="0.2">
      <c r="E1407" s="210"/>
    </row>
    <row r="1408" spans="5:5" x14ac:dyDescent="0.2">
      <c r="E1408" s="210"/>
    </row>
    <row r="1409" spans="5:5" x14ac:dyDescent="0.2">
      <c r="E1409" s="210"/>
    </row>
    <row r="1410" spans="5:5" x14ac:dyDescent="0.2">
      <c r="E1410" s="210"/>
    </row>
    <row r="1411" spans="5:5" x14ac:dyDescent="0.2">
      <c r="E1411" s="210"/>
    </row>
    <row r="1412" spans="5:5" x14ac:dyDescent="0.2">
      <c r="E1412" s="210"/>
    </row>
    <row r="1413" spans="5:5" x14ac:dyDescent="0.2">
      <c r="E1413" s="210"/>
    </row>
    <row r="1414" spans="5:5" x14ac:dyDescent="0.2">
      <c r="E1414" s="210"/>
    </row>
    <row r="1415" spans="5:5" x14ac:dyDescent="0.2">
      <c r="E1415" s="210"/>
    </row>
    <row r="1416" spans="5:5" x14ac:dyDescent="0.2">
      <c r="E1416" s="210"/>
    </row>
    <row r="1417" spans="5:5" x14ac:dyDescent="0.2">
      <c r="E1417" s="210"/>
    </row>
    <row r="1418" spans="5:5" x14ac:dyDescent="0.2">
      <c r="E1418" s="210"/>
    </row>
    <row r="1419" spans="5:5" x14ac:dyDescent="0.2">
      <c r="E1419" s="210"/>
    </row>
    <row r="1420" spans="5:5" x14ac:dyDescent="0.2">
      <c r="E1420" s="210"/>
    </row>
    <row r="1421" spans="5:5" x14ac:dyDescent="0.2">
      <c r="E1421" s="210"/>
    </row>
    <row r="1422" spans="5:5" x14ac:dyDescent="0.2">
      <c r="E1422" s="210"/>
    </row>
    <row r="1423" spans="5:5" x14ac:dyDescent="0.2">
      <c r="E1423" s="210"/>
    </row>
    <row r="1424" spans="5:5" x14ac:dyDescent="0.2">
      <c r="E1424" s="210"/>
    </row>
    <row r="1425" spans="5:5" x14ac:dyDescent="0.2">
      <c r="E1425" s="210"/>
    </row>
    <row r="1426" spans="5:5" x14ac:dyDescent="0.2">
      <c r="E1426" s="210"/>
    </row>
    <row r="1427" spans="5:5" x14ac:dyDescent="0.2">
      <c r="E1427" s="210"/>
    </row>
    <row r="1428" spans="5:5" x14ac:dyDescent="0.2">
      <c r="E1428" s="210"/>
    </row>
    <row r="1429" spans="5:5" x14ac:dyDescent="0.2">
      <c r="E1429" s="210"/>
    </row>
    <row r="1430" spans="5:5" x14ac:dyDescent="0.2">
      <c r="E1430" s="210"/>
    </row>
    <row r="1431" spans="5:5" x14ac:dyDescent="0.2">
      <c r="E1431" s="210"/>
    </row>
    <row r="1432" spans="5:5" x14ac:dyDescent="0.2">
      <c r="E1432" s="210"/>
    </row>
    <row r="1433" spans="5:5" x14ac:dyDescent="0.2">
      <c r="E1433" s="210"/>
    </row>
    <row r="1434" spans="5:5" x14ac:dyDescent="0.2">
      <c r="E1434" s="210"/>
    </row>
    <row r="1435" spans="5:5" x14ac:dyDescent="0.2">
      <c r="E1435" s="210"/>
    </row>
    <row r="1436" spans="5:5" x14ac:dyDescent="0.2">
      <c r="E1436" s="210"/>
    </row>
    <row r="1437" spans="5:5" x14ac:dyDescent="0.2">
      <c r="E1437" s="210"/>
    </row>
    <row r="1438" spans="5:5" x14ac:dyDescent="0.2">
      <c r="E1438" s="210"/>
    </row>
    <row r="1439" spans="5:5" x14ac:dyDescent="0.2">
      <c r="E1439" s="210"/>
    </row>
    <row r="1440" spans="5:5" x14ac:dyDescent="0.2">
      <c r="E1440" s="210"/>
    </row>
    <row r="1441" spans="5:5" x14ac:dyDescent="0.2">
      <c r="E1441" s="210"/>
    </row>
    <row r="1442" spans="5:5" x14ac:dyDescent="0.2">
      <c r="E1442" s="210"/>
    </row>
    <row r="1443" spans="5:5" x14ac:dyDescent="0.2">
      <c r="E1443" s="210"/>
    </row>
    <row r="1444" spans="5:5" x14ac:dyDescent="0.2">
      <c r="E1444" s="210"/>
    </row>
    <row r="1445" spans="5:5" x14ac:dyDescent="0.2">
      <c r="E1445" s="210"/>
    </row>
    <row r="1446" spans="5:5" x14ac:dyDescent="0.2">
      <c r="E1446" s="210"/>
    </row>
    <row r="1447" spans="5:5" x14ac:dyDescent="0.2">
      <c r="E1447" s="210"/>
    </row>
    <row r="1448" spans="5:5" x14ac:dyDescent="0.2">
      <c r="E1448" s="210"/>
    </row>
    <row r="1449" spans="5:5" x14ac:dyDescent="0.2">
      <c r="E1449" s="210"/>
    </row>
    <row r="1450" spans="5:5" x14ac:dyDescent="0.2">
      <c r="E1450" s="210"/>
    </row>
    <row r="1451" spans="5:5" x14ac:dyDescent="0.2">
      <c r="E1451" s="210"/>
    </row>
    <row r="1452" spans="5:5" x14ac:dyDescent="0.2">
      <c r="E1452" s="210"/>
    </row>
    <row r="1453" spans="5:5" x14ac:dyDescent="0.2">
      <c r="E1453" s="210"/>
    </row>
    <row r="1454" spans="5:5" x14ac:dyDescent="0.2">
      <c r="E1454" s="210"/>
    </row>
    <row r="1455" spans="5:5" x14ac:dyDescent="0.2">
      <c r="E1455" s="210"/>
    </row>
    <row r="1456" spans="5:5" x14ac:dyDescent="0.2">
      <c r="E1456" s="210"/>
    </row>
    <row r="1457" spans="5:5" x14ac:dyDescent="0.2">
      <c r="E1457" s="210"/>
    </row>
    <row r="1458" spans="5:5" x14ac:dyDescent="0.2">
      <c r="E1458" s="210"/>
    </row>
    <row r="1459" spans="5:5" x14ac:dyDescent="0.2">
      <c r="E1459" s="210"/>
    </row>
    <row r="1460" spans="5:5" x14ac:dyDescent="0.2">
      <c r="E1460" s="210"/>
    </row>
    <row r="1461" spans="5:5" x14ac:dyDescent="0.2">
      <c r="E1461" s="210"/>
    </row>
    <row r="1462" spans="5:5" x14ac:dyDescent="0.2">
      <c r="E1462" s="210"/>
    </row>
    <row r="1463" spans="5:5" x14ac:dyDescent="0.2">
      <c r="E1463" s="210"/>
    </row>
    <row r="1464" spans="5:5" x14ac:dyDescent="0.2">
      <c r="E1464" s="210"/>
    </row>
    <row r="1465" spans="5:5" x14ac:dyDescent="0.2">
      <c r="E1465" s="210"/>
    </row>
    <row r="1466" spans="5:5" x14ac:dyDescent="0.2">
      <c r="E1466" s="210"/>
    </row>
    <row r="1467" spans="5:5" x14ac:dyDescent="0.2">
      <c r="E1467" s="210"/>
    </row>
    <row r="1468" spans="5:5" x14ac:dyDescent="0.2">
      <c r="E1468" s="210"/>
    </row>
    <row r="1469" spans="5:5" x14ac:dyDescent="0.2">
      <c r="E1469" s="210"/>
    </row>
    <row r="1470" spans="5:5" x14ac:dyDescent="0.2">
      <c r="E1470" s="210"/>
    </row>
    <row r="1471" spans="5:5" x14ac:dyDescent="0.2">
      <c r="E1471" s="210"/>
    </row>
    <row r="1472" spans="5:5" x14ac:dyDescent="0.2">
      <c r="E1472" s="210"/>
    </row>
    <row r="1473" spans="5:5" x14ac:dyDescent="0.2">
      <c r="E1473" s="210"/>
    </row>
    <row r="1474" spans="5:5" x14ac:dyDescent="0.2">
      <c r="E1474" s="210"/>
    </row>
    <row r="1475" spans="5:5" x14ac:dyDescent="0.2">
      <c r="E1475" s="210"/>
    </row>
    <row r="1476" spans="5:5" x14ac:dyDescent="0.2">
      <c r="E1476" s="210"/>
    </row>
    <row r="1477" spans="5:5" x14ac:dyDescent="0.2">
      <c r="E1477" s="210"/>
    </row>
    <row r="1478" spans="5:5" x14ac:dyDescent="0.2">
      <c r="E1478" s="210"/>
    </row>
    <row r="1479" spans="5:5" x14ac:dyDescent="0.2">
      <c r="E1479" s="210"/>
    </row>
    <row r="1480" spans="5:5" x14ac:dyDescent="0.2">
      <c r="E1480" s="210"/>
    </row>
    <row r="1481" spans="5:5" x14ac:dyDescent="0.2">
      <c r="E1481" s="210"/>
    </row>
    <row r="1482" spans="5:5" x14ac:dyDescent="0.2">
      <c r="E1482" s="210"/>
    </row>
    <row r="1483" spans="5:5" x14ac:dyDescent="0.2">
      <c r="E1483" s="210"/>
    </row>
    <row r="1484" spans="5:5" x14ac:dyDescent="0.2">
      <c r="E1484" s="210"/>
    </row>
    <row r="1485" spans="5:5" x14ac:dyDescent="0.2">
      <c r="E1485" s="210"/>
    </row>
    <row r="1486" spans="5:5" x14ac:dyDescent="0.2">
      <c r="E1486" s="210"/>
    </row>
    <row r="1487" spans="5:5" x14ac:dyDescent="0.2">
      <c r="E1487" s="210"/>
    </row>
    <row r="1488" spans="5:5" x14ac:dyDescent="0.2">
      <c r="E1488" s="210"/>
    </row>
    <row r="1489" spans="5:5" x14ac:dyDescent="0.2">
      <c r="E1489" s="210"/>
    </row>
    <row r="1490" spans="5:5" x14ac:dyDescent="0.2">
      <c r="E1490" s="210"/>
    </row>
    <row r="1491" spans="5:5" x14ac:dyDescent="0.2">
      <c r="E1491" s="210"/>
    </row>
    <row r="1492" spans="5:5" x14ac:dyDescent="0.2">
      <c r="E1492" s="210"/>
    </row>
    <row r="1493" spans="5:5" x14ac:dyDescent="0.2">
      <c r="E1493" s="210"/>
    </row>
    <row r="1494" spans="5:5" x14ac:dyDescent="0.2">
      <c r="E1494" s="210"/>
    </row>
    <row r="1495" spans="5:5" x14ac:dyDescent="0.2">
      <c r="E1495" s="210"/>
    </row>
    <row r="1496" spans="5:5" x14ac:dyDescent="0.2">
      <c r="E1496" s="210"/>
    </row>
    <row r="1497" spans="5:5" x14ac:dyDescent="0.2">
      <c r="E1497" s="210"/>
    </row>
    <row r="1498" spans="5:5" x14ac:dyDescent="0.2">
      <c r="E1498" s="210"/>
    </row>
    <row r="1499" spans="5:5" x14ac:dyDescent="0.2">
      <c r="E1499" s="210"/>
    </row>
    <row r="1500" spans="5:5" x14ac:dyDescent="0.2">
      <c r="E1500" s="210"/>
    </row>
    <row r="1501" spans="5:5" x14ac:dyDescent="0.2">
      <c r="E1501" s="210"/>
    </row>
    <row r="1502" spans="5:5" x14ac:dyDescent="0.2">
      <c r="E1502" s="210"/>
    </row>
    <row r="1503" spans="5:5" x14ac:dyDescent="0.2">
      <c r="E1503" s="210"/>
    </row>
    <row r="1504" spans="5:5" x14ac:dyDescent="0.2">
      <c r="E1504" s="210"/>
    </row>
    <row r="1505" spans="5:5" x14ac:dyDescent="0.2">
      <c r="E1505" s="210"/>
    </row>
    <row r="1506" spans="5:5" x14ac:dyDescent="0.2">
      <c r="E1506" s="210"/>
    </row>
    <row r="1507" spans="5:5" x14ac:dyDescent="0.2">
      <c r="E1507" s="210"/>
    </row>
    <row r="1508" spans="5:5" x14ac:dyDescent="0.2">
      <c r="E1508" s="210"/>
    </row>
    <row r="1509" spans="5:5" x14ac:dyDescent="0.2">
      <c r="E1509" s="210"/>
    </row>
    <row r="1510" spans="5:5" x14ac:dyDescent="0.2">
      <c r="E1510" s="210"/>
    </row>
    <row r="1511" spans="5:5" x14ac:dyDescent="0.2">
      <c r="E1511" s="210"/>
    </row>
    <row r="1512" spans="5:5" x14ac:dyDescent="0.2">
      <c r="E1512" s="210"/>
    </row>
    <row r="1513" spans="5:5" x14ac:dyDescent="0.2">
      <c r="E1513" s="210"/>
    </row>
    <row r="1514" spans="5:5" x14ac:dyDescent="0.2">
      <c r="E1514" s="210"/>
    </row>
    <row r="1515" spans="5:5" x14ac:dyDescent="0.2">
      <c r="E1515" s="210"/>
    </row>
    <row r="1516" spans="5:5" x14ac:dyDescent="0.2">
      <c r="E1516" s="210"/>
    </row>
    <row r="1517" spans="5:5" x14ac:dyDescent="0.2">
      <c r="E1517" s="210"/>
    </row>
    <row r="1518" spans="5:5" x14ac:dyDescent="0.2">
      <c r="E1518" s="210"/>
    </row>
    <row r="1519" spans="5:5" x14ac:dyDescent="0.2">
      <c r="E1519" s="210"/>
    </row>
    <row r="1520" spans="5:5" x14ac:dyDescent="0.2">
      <c r="E1520" s="210"/>
    </row>
    <row r="1521" spans="5:5" x14ac:dyDescent="0.2">
      <c r="E1521" s="210"/>
    </row>
    <row r="1522" spans="5:5" x14ac:dyDescent="0.2">
      <c r="E1522" s="210"/>
    </row>
    <row r="1523" spans="5:5" x14ac:dyDescent="0.2">
      <c r="E1523" s="210"/>
    </row>
    <row r="1524" spans="5:5" x14ac:dyDescent="0.2">
      <c r="E1524" s="210"/>
    </row>
    <row r="1525" spans="5:5" x14ac:dyDescent="0.2">
      <c r="E1525" s="210"/>
    </row>
    <row r="1526" spans="5:5" x14ac:dyDescent="0.2">
      <c r="E1526" s="210"/>
    </row>
    <row r="1527" spans="5:5" x14ac:dyDescent="0.2">
      <c r="E1527" s="210"/>
    </row>
    <row r="1528" spans="5:5" x14ac:dyDescent="0.2">
      <c r="E1528" s="210"/>
    </row>
    <row r="1529" spans="5:5" x14ac:dyDescent="0.2">
      <c r="E1529" s="210"/>
    </row>
    <row r="1530" spans="5:5" x14ac:dyDescent="0.2">
      <c r="E1530" s="210"/>
    </row>
    <row r="1531" spans="5:5" x14ac:dyDescent="0.2">
      <c r="E1531" s="210"/>
    </row>
    <row r="1532" spans="5:5" x14ac:dyDescent="0.2">
      <c r="E1532" s="210"/>
    </row>
    <row r="1533" spans="5:5" x14ac:dyDescent="0.2">
      <c r="E1533" s="210"/>
    </row>
    <row r="1534" spans="5:5" x14ac:dyDescent="0.2">
      <c r="E1534" s="210"/>
    </row>
    <row r="1535" spans="5:5" x14ac:dyDescent="0.2">
      <c r="E1535" s="210"/>
    </row>
    <row r="1536" spans="5:5" x14ac:dyDescent="0.2">
      <c r="E1536" s="210"/>
    </row>
    <row r="1537" spans="5:5" x14ac:dyDescent="0.2">
      <c r="E1537" s="210"/>
    </row>
    <row r="1538" spans="5:5" x14ac:dyDescent="0.2">
      <c r="E1538" s="210"/>
    </row>
    <row r="1539" spans="5:5" x14ac:dyDescent="0.2">
      <c r="E1539" s="210"/>
    </row>
    <row r="1540" spans="5:5" x14ac:dyDescent="0.2">
      <c r="E1540" s="210"/>
    </row>
    <row r="1541" spans="5:5" x14ac:dyDescent="0.2">
      <c r="E1541" s="210"/>
    </row>
    <row r="1542" spans="5:5" x14ac:dyDescent="0.2">
      <c r="E1542" s="210"/>
    </row>
    <row r="1543" spans="5:5" x14ac:dyDescent="0.2">
      <c r="E1543" s="210"/>
    </row>
    <row r="1544" spans="5:5" x14ac:dyDescent="0.2">
      <c r="E1544" s="210"/>
    </row>
    <row r="1545" spans="5:5" x14ac:dyDescent="0.2">
      <c r="E1545" s="210"/>
    </row>
    <row r="1546" spans="5:5" x14ac:dyDescent="0.2">
      <c r="E1546" s="210"/>
    </row>
    <row r="1547" spans="5:5" x14ac:dyDescent="0.2">
      <c r="E1547" s="210"/>
    </row>
    <row r="1548" spans="5:5" x14ac:dyDescent="0.2">
      <c r="E1548" s="210"/>
    </row>
    <row r="1549" spans="5:5" x14ac:dyDescent="0.2">
      <c r="E1549" s="210"/>
    </row>
    <row r="1550" spans="5:5" x14ac:dyDescent="0.2">
      <c r="E1550" s="210"/>
    </row>
    <row r="1551" spans="5:5" x14ac:dyDescent="0.2">
      <c r="E1551" s="210"/>
    </row>
    <row r="1552" spans="5:5" x14ac:dyDescent="0.2">
      <c r="E1552" s="210"/>
    </row>
    <row r="1553" spans="5:5" x14ac:dyDescent="0.2">
      <c r="E1553" s="210"/>
    </row>
    <row r="1554" spans="5:5" x14ac:dyDescent="0.2">
      <c r="E1554" s="210"/>
    </row>
    <row r="1555" spans="5:5" x14ac:dyDescent="0.2">
      <c r="E1555" s="210"/>
    </row>
    <row r="1556" spans="5:5" x14ac:dyDescent="0.2">
      <c r="E1556" s="210"/>
    </row>
    <row r="1557" spans="5:5" x14ac:dyDescent="0.2">
      <c r="E1557" s="210"/>
    </row>
    <row r="1558" spans="5:5" x14ac:dyDescent="0.2">
      <c r="E1558" s="210"/>
    </row>
    <row r="1559" spans="5:5" x14ac:dyDescent="0.2">
      <c r="E1559" s="210"/>
    </row>
    <row r="1560" spans="5:5" x14ac:dyDescent="0.2">
      <c r="E1560" s="210"/>
    </row>
    <row r="1561" spans="5:5" x14ac:dyDescent="0.2">
      <c r="E1561" s="210"/>
    </row>
    <row r="1562" spans="5:5" x14ac:dyDescent="0.2">
      <c r="E1562" s="210"/>
    </row>
    <row r="1563" spans="5:5" x14ac:dyDescent="0.2">
      <c r="E1563" s="210"/>
    </row>
    <row r="1564" spans="5:5" x14ac:dyDescent="0.2">
      <c r="E1564" s="210"/>
    </row>
    <row r="1565" spans="5:5" x14ac:dyDescent="0.2">
      <c r="E1565" s="210"/>
    </row>
    <row r="1566" spans="5:5" x14ac:dyDescent="0.2">
      <c r="E1566" s="210"/>
    </row>
    <row r="1567" spans="5:5" x14ac:dyDescent="0.2">
      <c r="E1567" s="210"/>
    </row>
    <row r="1568" spans="5:5" x14ac:dyDescent="0.2">
      <c r="E1568" s="210"/>
    </row>
    <row r="1569" spans="5:5" x14ac:dyDescent="0.2">
      <c r="E1569" s="210"/>
    </row>
    <row r="1570" spans="5:5" x14ac:dyDescent="0.2">
      <c r="E1570" s="210"/>
    </row>
    <row r="1571" spans="5:5" x14ac:dyDescent="0.2">
      <c r="E1571" s="210"/>
    </row>
    <row r="1572" spans="5:5" x14ac:dyDescent="0.2">
      <c r="E1572" s="210"/>
    </row>
    <row r="1573" spans="5:5" x14ac:dyDescent="0.2">
      <c r="E1573" s="210"/>
    </row>
    <row r="1574" spans="5:5" x14ac:dyDescent="0.2">
      <c r="E1574" s="210"/>
    </row>
    <row r="1575" spans="5:5" x14ac:dyDescent="0.2">
      <c r="E1575" s="210"/>
    </row>
    <row r="1576" spans="5:5" x14ac:dyDescent="0.2">
      <c r="E1576" s="210"/>
    </row>
    <row r="1577" spans="5:5" x14ac:dyDescent="0.2">
      <c r="E1577" s="210"/>
    </row>
    <row r="1578" spans="5:5" x14ac:dyDescent="0.2">
      <c r="E1578" s="210"/>
    </row>
    <row r="1579" spans="5:5" x14ac:dyDescent="0.2">
      <c r="E1579" s="210"/>
    </row>
    <row r="1580" spans="5:5" x14ac:dyDescent="0.2">
      <c r="E1580" s="210"/>
    </row>
    <row r="1581" spans="5:5" x14ac:dyDescent="0.2">
      <c r="E1581" s="210"/>
    </row>
    <row r="1582" spans="5:5" x14ac:dyDescent="0.2">
      <c r="E1582" s="210"/>
    </row>
    <row r="1583" spans="5:5" x14ac:dyDescent="0.2">
      <c r="E1583" s="210"/>
    </row>
    <row r="1584" spans="5:5" x14ac:dyDescent="0.2">
      <c r="E1584" s="210"/>
    </row>
    <row r="1585" spans="5:5" x14ac:dyDescent="0.2">
      <c r="E1585" s="210"/>
    </row>
    <row r="1586" spans="5:5" x14ac:dyDescent="0.2">
      <c r="E1586" s="210"/>
    </row>
    <row r="1587" spans="5:5" x14ac:dyDescent="0.2">
      <c r="E1587" s="210"/>
    </row>
    <row r="1588" spans="5:5" x14ac:dyDescent="0.2">
      <c r="E1588" s="210"/>
    </row>
    <row r="1589" spans="5:5" x14ac:dyDescent="0.2">
      <c r="E1589" s="210"/>
    </row>
    <row r="1590" spans="5:5" x14ac:dyDescent="0.2">
      <c r="E1590" s="210"/>
    </row>
    <row r="1591" spans="5:5" x14ac:dyDescent="0.2">
      <c r="E1591" s="210"/>
    </row>
    <row r="1592" spans="5:5" x14ac:dyDescent="0.2">
      <c r="E1592" s="210"/>
    </row>
    <row r="1593" spans="5:5" x14ac:dyDescent="0.2">
      <c r="E1593" s="210"/>
    </row>
    <row r="1594" spans="5:5" x14ac:dyDescent="0.2">
      <c r="E1594" s="210"/>
    </row>
    <row r="1595" spans="5:5" x14ac:dyDescent="0.2">
      <c r="E1595" s="210"/>
    </row>
    <row r="1596" spans="5:5" x14ac:dyDescent="0.2">
      <c r="E1596" s="210"/>
    </row>
    <row r="1597" spans="5:5" x14ac:dyDescent="0.2">
      <c r="E1597" s="210"/>
    </row>
    <row r="1598" spans="5:5" x14ac:dyDescent="0.2">
      <c r="E1598" s="210"/>
    </row>
    <row r="1599" spans="5:5" x14ac:dyDescent="0.2">
      <c r="E1599" s="210"/>
    </row>
    <row r="1600" spans="5:5" x14ac:dyDescent="0.2">
      <c r="E1600" s="210"/>
    </row>
    <row r="1601" spans="5:5" x14ac:dyDescent="0.2">
      <c r="E1601" s="210"/>
    </row>
    <row r="1602" spans="5:5" x14ac:dyDescent="0.2">
      <c r="E1602" s="210"/>
    </row>
    <row r="1603" spans="5:5" x14ac:dyDescent="0.2">
      <c r="E1603" s="210"/>
    </row>
    <row r="1604" spans="5:5" x14ac:dyDescent="0.2">
      <c r="E1604" s="210"/>
    </row>
    <row r="1605" spans="5:5" x14ac:dyDescent="0.2">
      <c r="E1605" s="210"/>
    </row>
    <row r="1606" spans="5:5" x14ac:dyDescent="0.2">
      <c r="E1606" s="210"/>
    </row>
    <row r="1607" spans="5:5" x14ac:dyDescent="0.2">
      <c r="E1607" s="210"/>
    </row>
    <row r="1608" spans="5:5" x14ac:dyDescent="0.2">
      <c r="E1608" s="210"/>
    </row>
    <row r="1609" spans="5:5" x14ac:dyDescent="0.2">
      <c r="E1609" s="210"/>
    </row>
    <row r="1610" spans="5:5" x14ac:dyDescent="0.2">
      <c r="E1610" s="210"/>
    </row>
    <row r="1611" spans="5:5" x14ac:dyDescent="0.2">
      <c r="E1611" s="210"/>
    </row>
    <row r="1612" spans="5:5" x14ac:dyDescent="0.2">
      <c r="E1612" s="210"/>
    </row>
    <row r="1613" spans="5:5" x14ac:dyDescent="0.2">
      <c r="E1613" s="210"/>
    </row>
    <row r="1614" spans="5:5" x14ac:dyDescent="0.2">
      <c r="E1614" s="210"/>
    </row>
    <row r="1615" spans="5:5" x14ac:dyDescent="0.2">
      <c r="E1615" s="210"/>
    </row>
    <row r="1616" spans="5:5" x14ac:dyDescent="0.2">
      <c r="E1616" s="210"/>
    </row>
    <row r="1617" spans="5:5" x14ac:dyDescent="0.2">
      <c r="E1617" s="210"/>
    </row>
    <row r="1618" spans="5:5" x14ac:dyDescent="0.2">
      <c r="E1618" s="210"/>
    </row>
    <row r="1619" spans="5:5" x14ac:dyDescent="0.2">
      <c r="E1619" s="210"/>
    </row>
    <row r="1620" spans="5:5" x14ac:dyDescent="0.2">
      <c r="E1620" s="210"/>
    </row>
    <row r="1621" spans="5:5" x14ac:dyDescent="0.2">
      <c r="E1621" s="210"/>
    </row>
    <row r="1622" spans="5:5" x14ac:dyDescent="0.2">
      <c r="E1622" s="210"/>
    </row>
    <row r="1623" spans="5:5" x14ac:dyDescent="0.2">
      <c r="E1623" s="210"/>
    </row>
    <row r="1624" spans="5:5" x14ac:dyDescent="0.2">
      <c r="E1624" s="210"/>
    </row>
    <row r="1625" spans="5:5" x14ac:dyDescent="0.2">
      <c r="E1625" s="210"/>
    </row>
    <row r="1626" spans="5:5" x14ac:dyDescent="0.2">
      <c r="E1626" s="210"/>
    </row>
    <row r="1627" spans="5:5" x14ac:dyDescent="0.2">
      <c r="E1627" s="210"/>
    </row>
    <row r="1628" spans="5:5" x14ac:dyDescent="0.2">
      <c r="E1628" s="210"/>
    </row>
    <row r="1629" spans="5:5" x14ac:dyDescent="0.2">
      <c r="E1629" s="210"/>
    </row>
    <row r="1630" spans="5:5" x14ac:dyDescent="0.2">
      <c r="E1630" s="210"/>
    </row>
    <row r="1631" spans="5:5" x14ac:dyDescent="0.2">
      <c r="E1631" s="210"/>
    </row>
    <row r="1632" spans="5:5" x14ac:dyDescent="0.2">
      <c r="E1632" s="210"/>
    </row>
    <row r="1633" spans="5:5" x14ac:dyDescent="0.2">
      <c r="E1633" s="210"/>
    </row>
    <row r="1634" spans="5:5" x14ac:dyDescent="0.2">
      <c r="E1634" s="210"/>
    </row>
    <row r="1635" spans="5:5" x14ac:dyDescent="0.2">
      <c r="E1635" s="210"/>
    </row>
    <row r="1636" spans="5:5" x14ac:dyDescent="0.2">
      <c r="E1636" s="210"/>
    </row>
    <row r="1637" spans="5:5" x14ac:dyDescent="0.2">
      <c r="E1637" s="210"/>
    </row>
    <row r="1638" spans="5:5" x14ac:dyDescent="0.2">
      <c r="E1638" s="210"/>
    </row>
    <row r="1639" spans="5:5" x14ac:dyDescent="0.2">
      <c r="E1639" s="210"/>
    </row>
    <row r="1640" spans="5:5" x14ac:dyDescent="0.2">
      <c r="E1640" s="210"/>
    </row>
    <row r="1641" spans="5:5" x14ac:dyDescent="0.2">
      <c r="E1641" s="210"/>
    </row>
    <row r="1642" spans="5:5" x14ac:dyDescent="0.2">
      <c r="E1642" s="210"/>
    </row>
    <row r="1643" spans="5:5" x14ac:dyDescent="0.2">
      <c r="E1643" s="210"/>
    </row>
    <row r="1644" spans="5:5" x14ac:dyDescent="0.2">
      <c r="E1644" s="210"/>
    </row>
    <row r="1645" spans="5:5" x14ac:dyDescent="0.2">
      <c r="E1645" s="210"/>
    </row>
    <row r="1646" spans="5:5" x14ac:dyDescent="0.2">
      <c r="E1646" s="210"/>
    </row>
    <row r="1647" spans="5:5" x14ac:dyDescent="0.2">
      <c r="E1647" s="210"/>
    </row>
    <row r="1648" spans="5:5" x14ac:dyDescent="0.2">
      <c r="E1648" s="210"/>
    </row>
    <row r="1649" spans="5:5" x14ac:dyDescent="0.2">
      <c r="E1649" s="210"/>
    </row>
    <row r="1650" spans="5:5" x14ac:dyDescent="0.2">
      <c r="E1650" s="210"/>
    </row>
    <row r="1651" spans="5:5" x14ac:dyDescent="0.2">
      <c r="E1651" s="210"/>
    </row>
    <row r="1652" spans="5:5" x14ac:dyDescent="0.2">
      <c r="E1652" s="210"/>
    </row>
    <row r="1653" spans="5:5" x14ac:dyDescent="0.2">
      <c r="E1653" s="210"/>
    </row>
    <row r="1654" spans="5:5" x14ac:dyDescent="0.2">
      <c r="E1654" s="210"/>
    </row>
    <row r="1655" spans="5:5" x14ac:dyDescent="0.2">
      <c r="E1655" s="210"/>
    </row>
    <row r="1656" spans="5:5" x14ac:dyDescent="0.2">
      <c r="E1656" s="210"/>
    </row>
    <row r="1657" spans="5:5" x14ac:dyDescent="0.2">
      <c r="E1657" s="210"/>
    </row>
    <row r="1658" spans="5:5" x14ac:dyDescent="0.2">
      <c r="E1658" s="210"/>
    </row>
    <row r="1659" spans="5:5" x14ac:dyDescent="0.2">
      <c r="E1659" s="210"/>
    </row>
    <row r="1660" spans="5:5" x14ac:dyDescent="0.2">
      <c r="E1660" s="210"/>
    </row>
    <row r="1661" spans="5:5" x14ac:dyDescent="0.2">
      <c r="E1661" s="210"/>
    </row>
    <row r="1662" spans="5:5" x14ac:dyDescent="0.2">
      <c r="E1662" s="210"/>
    </row>
    <row r="1663" spans="5:5" x14ac:dyDescent="0.2">
      <c r="E1663" s="210"/>
    </row>
    <row r="1664" spans="5:5" x14ac:dyDescent="0.2">
      <c r="E1664" s="210"/>
    </row>
    <row r="1665" spans="5:5" x14ac:dyDescent="0.2">
      <c r="E1665" s="210"/>
    </row>
    <row r="1666" spans="5:5" x14ac:dyDescent="0.2">
      <c r="E1666" s="210"/>
    </row>
    <row r="1667" spans="5:5" x14ac:dyDescent="0.2">
      <c r="E1667" s="210"/>
    </row>
    <row r="1668" spans="5:5" x14ac:dyDescent="0.2">
      <c r="E1668" s="210"/>
    </row>
    <row r="1669" spans="5:5" x14ac:dyDescent="0.2">
      <c r="E1669" s="210"/>
    </row>
    <row r="1670" spans="5:5" x14ac:dyDescent="0.2">
      <c r="E1670" s="210"/>
    </row>
    <row r="1671" spans="5:5" x14ac:dyDescent="0.2">
      <c r="E1671" s="210"/>
    </row>
    <row r="1672" spans="5:5" x14ac:dyDescent="0.2">
      <c r="E1672" s="210"/>
    </row>
    <row r="1673" spans="5:5" x14ac:dyDescent="0.2">
      <c r="E1673" s="210"/>
    </row>
    <row r="1674" spans="5:5" x14ac:dyDescent="0.2">
      <c r="E1674" s="210"/>
    </row>
    <row r="1675" spans="5:5" x14ac:dyDescent="0.2">
      <c r="E1675" s="210"/>
    </row>
    <row r="1676" spans="5:5" x14ac:dyDescent="0.2">
      <c r="E1676" s="210"/>
    </row>
    <row r="1677" spans="5:5" x14ac:dyDescent="0.2">
      <c r="E1677" s="210"/>
    </row>
    <row r="1678" spans="5:5" x14ac:dyDescent="0.2">
      <c r="E1678" s="210"/>
    </row>
    <row r="1679" spans="5:5" x14ac:dyDescent="0.2">
      <c r="E1679" s="210"/>
    </row>
    <row r="1680" spans="5:5" x14ac:dyDescent="0.2">
      <c r="E1680" s="210"/>
    </row>
    <row r="1681" spans="5:5" x14ac:dyDescent="0.2">
      <c r="E1681" s="210"/>
    </row>
    <row r="1682" spans="5:5" x14ac:dyDescent="0.2">
      <c r="E1682" s="210"/>
    </row>
    <row r="1683" spans="5:5" x14ac:dyDescent="0.2">
      <c r="E1683" s="210"/>
    </row>
    <row r="1684" spans="5:5" x14ac:dyDescent="0.2">
      <c r="E1684" s="210"/>
    </row>
    <row r="1685" spans="5:5" x14ac:dyDescent="0.2">
      <c r="E1685" s="210"/>
    </row>
    <row r="1686" spans="5:5" x14ac:dyDescent="0.2">
      <c r="E1686" s="210"/>
    </row>
    <row r="1687" spans="5:5" x14ac:dyDescent="0.2">
      <c r="E1687" s="210"/>
    </row>
    <row r="1688" spans="5:5" x14ac:dyDescent="0.2">
      <c r="E1688" s="210"/>
    </row>
    <row r="1689" spans="5:5" x14ac:dyDescent="0.2">
      <c r="E1689" s="210"/>
    </row>
    <row r="1690" spans="5:5" x14ac:dyDescent="0.2">
      <c r="E1690" s="210"/>
    </row>
    <row r="1691" spans="5:5" x14ac:dyDescent="0.2">
      <c r="E1691" s="210"/>
    </row>
    <row r="1692" spans="5:5" x14ac:dyDescent="0.2">
      <c r="E1692" s="210"/>
    </row>
    <row r="1693" spans="5:5" x14ac:dyDescent="0.2">
      <c r="E1693" s="210"/>
    </row>
    <row r="1694" spans="5:5" x14ac:dyDescent="0.2">
      <c r="E1694" s="210"/>
    </row>
    <row r="1695" spans="5:5" x14ac:dyDescent="0.2">
      <c r="E1695" s="210"/>
    </row>
    <row r="1696" spans="5:5" x14ac:dyDescent="0.2">
      <c r="E1696" s="210"/>
    </row>
    <row r="1697" spans="5:5" x14ac:dyDescent="0.2">
      <c r="E1697" s="210"/>
    </row>
    <row r="1698" spans="5:5" x14ac:dyDescent="0.2">
      <c r="E1698" s="210"/>
    </row>
    <row r="1699" spans="5:5" x14ac:dyDescent="0.2">
      <c r="E1699" s="210"/>
    </row>
    <row r="1700" spans="5:5" x14ac:dyDescent="0.2">
      <c r="E1700" s="210"/>
    </row>
    <row r="1701" spans="5:5" x14ac:dyDescent="0.2">
      <c r="E1701" s="210"/>
    </row>
    <row r="1702" spans="5:5" x14ac:dyDescent="0.2">
      <c r="E1702" s="210"/>
    </row>
    <row r="1703" spans="5:5" x14ac:dyDescent="0.2">
      <c r="E1703" s="210"/>
    </row>
    <row r="1704" spans="5:5" x14ac:dyDescent="0.2">
      <c r="E1704" s="210"/>
    </row>
    <row r="1705" spans="5:5" x14ac:dyDescent="0.2">
      <c r="E1705" s="210"/>
    </row>
    <row r="1706" spans="5:5" x14ac:dyDescent="0.2">
      <c r="E1706" s="210"/>
    </row>
    <row r="1707" spans="5:5" x14ac:dyDescent="0.2">
      <c r="E1707" s="210"/>
    </row>
    <row r="1708" spans="5:5" x14ac:dyDescent="0.2">
      <c r="E1708" s="210"/>
    </row>
    <row r="1709" spans="5:5" x14ac:dyDescent="0.2">
      <c r="E1709" s="210"/>
    </row>
    <row r="1710" spans="5:5" x14ac:dyDescent="0.2">
      <c r="E1710" s="210"/>
    </row>
    <row r="1711" spans="5:5" x14ac:dyDescent="0.2">
      <c r="E1711" s="210"/>
    </row>
    <row r="1712" spans="5:5" x14ac:dyDescent="0.2">
      <c r="E1712" s="210"/>
    </row>
    <row r="1713" spans="5:5" x14ac:dyDescent="0.2">
      <c r="E1713" s="210"/>
    </row>
    <row r="1714" spans="5:5" x14ac:dyDescent="0.2">
      <c r="E1714" s="210"/>
    </row>
    <row r="1715" spans="5:5" x14ac:dyDescent="0.2">
      <c r="E1715" s="210"/>
    </row>
    <row r="1716" spans="5:5" x14ac:dyDescent="0.2">
      <c r="E1716" s="210"/>
    </row>
    <row r="1717" spans="5:5" x14ac:dyDescent="0.2">
      <c r="E1717" s="210"/>
    </row>
    <row r="1718" spans="5:5" x14ac:dyDescent="0.2">
      <c r="E1718" s="210"/>
    </row>
    <row r="1719" spans="5:5" x14ac:dyDescent="0.2">
      <c r="E1719" s="210"/>
    </row>
    <row r="1720" spans="5:5" x14ac:dyDescent="0.2">
      <c r="E1720" s="210"/>
    </row>
    <row r="1721" spans="5:5" x14ac:dyDescent="0.2">
      <c r="E1721" s="210"/>
    </row>
    <row r="1722" spans="5:5" x14ac:dyDescent="0.2">
      <c r="E1722" s="210"/>
    </row>
    <row r="1723" spans="5:5" x14ac:dyDescent="0.2">
      <c r="E1723" s="210"/>
    </row>
    <row r="1724" spans="5:5" x14ac:dyDescent="0.2">
      <c r="E1724" s="210"/>
    </row>
    <row r="1725" spans="5:5" x14ac:dyDescent="0.2">
      <c r="E1725" s="210"/>
    </row>
    <row r="1726" spans="5:5" x14ac:dyDescent="0.2">
      <c r="E1726" s="210"/>
    </row>
    <row r="1727" spans="5:5" x14ac:dyDescent="0.2">
      <c r="E1727" s="210"/>
    </row>
    <row r="1728" spans="5:5" x14ac:dyDescent="0.2">
      <c r="E1728" s="210"/>
    </row>
    <row r="1729" spans="5:5" x14ac:dyDescent="0.2">
      <c r="E1729" s="210"/>
    </row>
    <row r="1730" spans="5:5" x14ac:dyDescent="0.2">
      <c r="E1730" s="210"/>
    </row>
    <row r="1731" spans="5:5" x14ac:dyDescent="0.2">
      <c r="E1731" s="210"/>
    </row>
    <row r="1732" spans="5:5" x14ac:dyDescent="0.2">
      <c r="E1732" s="210"/>
    </row>
    <row r="1733" spans="5:5" x14ac:dyDescent="0.2">
      <c r="E1733" s="210"/>
    </row>
    <row r="1734" spans="5:5" x14ac:dyDescent="0.2">
      <c r="E1734" s="210"/>
    </row>
    <row r="1735" spans="5:5" x14ac:dyDescent="0.2">
      <c r="E1735" s="210"/>
    </row>
    <row r="1736" spans="5:5" x14ac:dyDescent="0.2">
      <c r="E1736" s="210"/>
    </row>
    <row r="1737" spans="5:5" x14ac:dyDescent="0.2">
      <c r="E1737" s="210"/>
    </row>
    <row r="1738" spans="5:5" x14ac:dyDescent="0.2">
      <c r="E1738" s="210"/>
    </row>
    <row r="1739" spans="5:5" x14ac:dyDescent="0.2">
      <c r="E1739" s="210"/>
    </row>
    <row r="1740" spans="5:5" x14ac:dyDescent="0.2">
      <c r="E1740" s="210"/>
    </row>
    <row r="1741" spans="5:5" x14ac:dyDescent="0.2">
      <c r="E1741" s="210"/>
    </row>
    <row r="1742" spans="5:5" x14ac:dyDescent="0.2">
      <c r="E1742" s="210"/>
    </row>
    <row r="1743" spans="5:5" x14ac:dyDescent="0.2">
      <c r="E1743" s="210"/>
    </row>
    <row r="1744" spans="5:5" x14ac:dyDescent="0.2">
      <c r="E1744" s="210"/>
    </row>
    <row r="1745" spans="5:5" x14ac:dyDescent="0.2">
      <c r="E1745" s="210"/>
    </row>
    <row r="1746" spans="5:5" x14ac:dyDescent="0.2">
      <c r="E1746" s="210"/>
    </row>
    <row r="1747" spans="5:5" x14ac:dyDescent="0.2">
      <c r="E1747" s="210"/>
    </row>
    <row r="1748" spans="5:5" x14ac:dyDescent="0.2">
      <c r="E1748" s="210"/>
    </row>
    <row r="1749" spans="5:5" x14ac:dyDescent="0.2">
      <c r="E1749" s="210"/>
    </row>
    <row r="1750" spans="5:5" x14ac:dyDescent="0.2">
      <c r="E1750" s="210"/>
    </row>
    <row r="1751" spans="5:5" x14ac:dyDescent="0.2">
      <c r="E1751" s="210"/>
    </row>
    <row r="1752" spans="5:5" x14ac:dyDescent="0.2">
      <c r="E1752" s="210"/>
    </row>
    <row r="1753" spans="5:5" x14ac:dyDescent="0.2">
      <c r="E1753" s="210"/>
    </row>
    <row r="1754" spans="5:5" x14ac:dyDescent="0.2">
      <c r="E1754" s="210"/>
    </row>
    <row r="1755" spans="5:5" x14ac:dyDescent="0.2">
      <c r="E1755" s="210"/>
    </row>
    <row r="1756" spans="5:5" x14ac:dyDescent="0.2">
      <c r="E1756" s="210"/>
    </row>
    <row r="1757" spans="5:5" x14ac:dyDescent="0.2">
      <c r="E1757" s="210"/>
    </row>
    <row r="1758" spans="5:5" x14ac:dyDescent="0.2">
      <c r="E1758" s="210"/>
    </row>
    <row r="1759" spans="5:5" x14ac:dyDescent="0.2">
      <c r="E1759" s="210"/>
    </row>
    <row r="1760" spans="5:5" x14ac:dyDescent="0.2">
      <c r="E1760" s="210"/>
    </row>
    <row r="1761" spans="5:5" x14ac:dyDescent="0.2">
      <c r="E1761" s="210"/>
    </row>
    <row r="1762" spans="5:5" x14ac:dyDescent="0.2">
      <c r="E1762" s="210"/>
    </row>
    <row r="1763" spans="5:5" x14ac:dyDescent="0.2">
      <c r="E1763" s="210"/>
    </row>
    <row r="1764" spans="5:5" x14ac:dyDescent="0.2">
      <c r="E1764" s="210"/>
    </row>
    <row r="1765" spans="5:5" x14ac:dyDescent="0.2">
      <c r="E1765" s="210"/>
    </row>
    <row r="1766" spans="5:5" x14ac:dyDescent="0.2">
      <c r="E1766" s="210"/>
    </row>
    <row r="1767" spans="5:5" x14ac:dyDescent="0.2">
      <c r="E1767" s="210"/>
    </row>
    <row r="1768" spans="5:5" x14ac:dyDescent="0.2">
      <c r="E1768" s="210"/>
    </row>
    <row r="1769" spans="5:5" x14ac:dyDescent="0.2">
      <c r="E1769" s="210"/>
    </row>
    <row r="1770" spans="5:5" x14ac:dyDescent="0.2">
      <c r="E1770" s="210"/>
    </row>
    <row r="1771" spans="5:5" x14ac:dyDescent="0.2">
      <c r="E1771" s="210"/>
    </row>
    <row r="1772" spans="5:5" x14ac:dyDescent="0.2">
      <c r="E1772" s="210"/>
    </row>
    <row r="1773" spans="5:5" x14ac:dyDescent="0.2">
      <c r="E1773" s="210"/>
    </row>
    <row r="1774" spans="5:5" x14ac:dyDescent="0.2">
      <c r="E1774" s="210"/>
    </row>
    <row r="1775" spans="5:5" x14ac:dyDescent="0.2">
      <c r="E1775" s="210"/>
    </row>
    <row r="1776" spans="5:5" x14ac:dyDescent="0.2">
      <c r="E1776" s="210"/>
    </row>
    <row r="1777" spans="5:5" x14ac:dyDescent="0.2">
      <c r="E1777" s="210"/>
    </row>
    <row r="1778" spans="5:5" x14ac:dyDescent="0.2">
      <c r="E1778" s="210"/>
    </row>
    <row r="1779" spans="5:5" x14ac:dyDescent="0.2">
      <c r="E1779" s="210"/>
    </row>
    <row r="1780" spans="5:5" x14ac:dyDescent="0.2">
      <c r="E1780" s="210"/>
    </row>
    <row r="1781" spans="5:5" x14ac:dyDescent="0.2">
      <c r="E1781" s="210"/>
    </row>
    <row r="1782" spans="5:5" x14ac:dyDescent="0.2">
      <c r="E1782" s="210"/>
    </row>
    <row r="1783" spans="5:5" x14ac:dyDescent="0.2">
      <c r="E1783" s="210"/>
    </row>
    <row r="1784" spans="5:5" x14ac:dyDescent="0.2">
      <c r="E1784" s="210"/>
    </row>
    <row r="1785" spans="5:5" x14ac:dyDescent="0.2">
      <c r="E1785" s="210"/>
    </row>
    <row r="1786" spans="5:5" x14ac:dyDescent="0.2">
      <c r="E1786" s="210"/>
    </row>
    <row r="1787" spans="5:5" x14ac:dyDescent="0.2">
      <c r="E1787" s="210"/>
    </row>
    <row r="1788" spans="5:5" x14ac:dyDescent="0.2">
      <c r="E1788" s="210"/>
    </row>
    <row r="1789" spans="5:5" x14ac:dyDescent="0.2">
      <c r="E1789" s="210"/>
    </row>
    <row r="1790" spans="5:5" x14ac:dyDescent="0.2">
      <c r="E1790" s="210"/>
    </row>
    <row r="1791" spans="5:5" x14ac:dyDescent="0.2">
      <c r="E1791" s="210"/>
    </row>
    <row r="1792" spans="5:5" x14ac:dyDescent="0.2">
      <c r="E1792" s="210"/>
    </row>
    <row r="1793" spans="5:5" x14ac:dyDescent="0.2">
      <c r="E1793" s="210"/>
    </row>
    <row r="1794" spans="5:5" x14ac:dyDescent="0.2">
      <c r="E1794" s="210"/>
    </row>
    <row r="1795" spans="5:5" x14ac:dyDescent="0.2">
      <c r="E1795" s="210"/>
    </row>
    <row r="1796" spans="5:5" x14ac:dyDescent="0.2">
      <c r="E1796" s="210"/>
    </row>
    <row r="1797" spans="5:5" x14ac:dyDescent="0.2">
      <c r="E1797" s="210"/>
    </row>
    <row r="1798" spans="5:5" x14ac:dyDescent="0.2">
      <c r="E1798" s="210"/>
    </row>
    <row r="1799" spans="5:5" x14ac:dyDescent="0.2">
      <c r="E1799" s="210"/>
    </row>
    <row r="1800" spans="5:5" x14ac:dyDescent="0.2">
      <c r="E1800" s="210"/>
    </row>
    <row r="1801" spans="5:5" x14ac:dyDescent="0.2">
      <c r="E1801" s="210"/>
    </row>
    <row r="1802" spans="5:5" x14ac:dyDescent="0.2">
      <c r="E1802" s="210"/>
    </row>
    <row r="1803" spans="5:5" x14ac:dyDescent="0.2">
      <c r="E1803" s="210"/>
    </row>
    <row r="1804" spans="5:5" x14ac:dyDescent="0.2">
      <c r="E1804" s="210"/>
    </row>
    <row r="1805" spans="5:5" x14ac:dyDescent="0.2">
      <c r="E1805" s="210"/>
    </row>
    <row r="1806" spans="5:5" x14ac:dyDescent="0.2">
      <c r="E1806" s="210"/>
    </row>
    <row r="1807" spans="5:5" x14ac:dyDescent="0.2">
      <c r="E1807" s="210"/>
    </row>
    <row r="1808" spans="5:5" x14ac:dyDescent="0.2">
      <c r="E1808" s="210"/>
    </row>
    <row r="1809" spans="5:5" x14ac:dyDescent="0.2">
      <c r="E1809" s="210"/>
    </row>
    <row r="1810" spans="5:5" x14ac:dyDescent="0.2">
      <c r="E1810" s="210"/>
    </row>
    <row r="1811" spans="5:5" x14ac:dyDescent="0.2">
      <c r="E1811" s="210"/>
    </row>
    <row r="1812" spans="5:5" x14ac:dyDescent="0.2">
      <c r="E1812" s="210"/>
    </row>
    <row r="1813" spans="5:5" x14ac:dyDescent="0.2">
      <c r="E1813" s="210"/>
    </row>
    <row r="1814" spans="5:5" x14ac:dyDescent="0.2">
      <c r="E1814" s="210"/>
    </row>
    <row r="1815" spans="5:5" x14ac:dyDescent="0.2">
      <c r="E1815" s="210"/>
    </row>
    <row r="1816" spans="5:5" x14ac:dyDescent="0.2">
      <c r="E1816" s="210"/>
    </row>
    <row r="1817" spans="5:5" x14ac:dyDescent="0.2">
      <c r="E1817" s="210"/>
    </row>
    <row r="1818" spans="5:5" x14ac:dyDescent="0.2">
      <c r="E1818" s="210"/>
    </row>
    <row r="1819" spans="5:5" x14ac:dyDescent="0.2">
      <c r="E1819" s="210"/>
    </row>
    <row r="1820" spans="5:5" x14ac:dyDescent="0.2">
      <c r="E1820" s="210"/>
    </row>
    <row r="1821" spans="5:5" x14ac:dyDescent="0.2">
      <c r="E1821" s="210"/>
    </row>
    <row r="1822" spans="5:5" x14ac:dyDescent="0.2">
      <c r="E1822" s="210"/>
    </row>
    <row r="1823" spans="5:5" x14ac:dyDescent="0.2">
      <c r="E1823" s="210"/>
    </row>
    <row r="1824" spans="5:5" x14ac:dyDescent="0.2">
      <c r="E1824" s="210"/>
    </row>
    <row r="1825" spans="5:5" x14ac:dyDescent="0.2">
      <c r="E1825" s="210"/>
    </row>
    <row r="1826" spans="5:5" x14ac:dyDescent="0.2">
      <c r="E1826" s="210"/>
    </row>
    <row r="1827" spans="5:5" x14ac:dyDescent="0.2">
      <c r="E1827" s="210"/>
    </row>
    <row r="1828" spans="5:5" x14ac:dyDescent="0.2">
      <c r="E1828" s="210"/>
    </row>
    <row r="1829" spans="5:5" x14ac:dyDescent="0.2">
      <c r="E1829" s="210"/>
    </row>
    <row r="1830" spans="5:5" x14ac:dyDescent="0.2">
      <c r="E1830" s="210"/>
    </row>
    <row r="1831" spans="5:5" x14ac:dyDescent="0.2">
      <c r="E1831" s="210"/>
    </row>
    <row r="1832" spans="5:5" x14ac:dyDescent="0.2">
      <c r="E1832" s="210"/>
    </row>
    <row r="1833" spans="5:5" x14ac:dyDescent="0.2">
      <c r="E1833" s="210"/>
    </row>
    <row r="1834" spans="5:5" x14ac:dyDescent="0.2">
      <c r="E1834" s="210"/>
    </row>
    <row r="1835" spans="5:5" x14ac:dyDescent="0.2">
      <c r="E1835" s="210"/>
    </row>
    <row r="1836" spans="5:5" x14ac:dyDescent="0.2">
      <c r="E1836" s="210"/>
    </row>
    <row r="1837" spans="5:5" x14ac:dyDescent="0.2">
      <c r="E1837" s="210"/>
    </row>
    <row r="1838" spans="5:5" x14ac:dyDescent="0.2">
      <c r="E1838" s="210"/>
    </row>
    <row r="1839" spans="5:5" x14ac:dyDescent="0.2">
      <c r="E1839" s="210"/>
    </row>
    <row r="1840" spans="5:5" x14ac:dyDescent="0.2">
      <c r="E1840" s="210"/>
    </row>
    <row r="1841" spans="5:5" x14ac:dyDescent="0.2">
      <c r="E1841" s="210"/>
    </row>
    <row r="1842" spans="5:5" x14ac:dyDescent="0.2">
      <c r="E1842" s="210"/>
    </row>
    <row r="1843" spans="5:5" x14ac:dyDescent="0.2">
      <c r="E1843" s="210"/>
    </row>
    <row r="1844" spans="5:5" x14ac:dyDescent="0.2">
      <c r="E1844" s="210"/>
    </row>
    <row r="1845" spans="5:5" x14ac:dyDescent="0.2">
      <c r="E1845" s="210"/>
    </row>
    <row r="1846" spans="5:5" x14ac:dyDescent="0.2">
      <c r="E1846" s="210"/>
    </row>
    <row r="1847" spans="5:5" x14ac:dyDescent="0.2">
      <c r="E1847" s="210"/>
    </row>
    <row r="1848" spans="5:5" x14ac:dyDescent="0.2">
      <c r="E1848" s="210"/>
    </row>
    <row r="1849" spans="5:5" x14ac:dyDescent="0.2">
      <c r="E1849" s="210"/>
    </row>
    <row r="1850" spans="5:5" x14ac:dyDescent="0.2">
      <c r="E1850" s="210"/>
    </row>
    <row r="1851" spans="5:5" x14ac:dyDescent="0.2">
      <c r="E1851" s="210"/>
    </row>
    <row r="1852" spans="5:5" x14ac:dyDescent="0.2">
      <c r="E1852" s="210"/>
    </row>
    <row r="1853" spans="5:5" x14ac:dyDescent="0.2">
      <c r="E1853" s="210"/>
    </row>
    <row r="1854" spans="5:5" x14ac:dyDescent="0.2">
      <c r="E1854" s="210"/>
    </row>
    <row r="1855" spans="5:5" x14ac:dyDescent="0.2">
      <c r="E1855" s="210"/>
    </row>
    <row r="1856" spans="5:5" x14ac:dyDescent="0.2">
      <c r="E1856" s="210"/>
    </row>
    <row r="1857" spans="5:5" x14ac:dyDescent="0.2">
      <c r="E1857" s="210"/>
    </row>
    <row r="1858" spans="5:5" x14ac:dyDescent="0.2">
      <c r="E1858" s="210"/>
    </row>
    <row r="1859" spans="5:5" x14ac:dyDescent="0.2">
      <c r="E1859" s="210"/>
    </row>
    <row r="1860" spans="5:5" x14ac:dyDescent="0.2">
      <c r="E1860" s="210"/>
    </row>
    <row r="1861" spans="5:5" x14ac:dyDescent="0.2">
      <c r="E1861" s="210"/>
    </row>
    <row r="1862" spans="5:5" x14ac:dyDescent="0.2">
      <c r="E1862" s="210"/>
    </row>
    <row r="1863" spans="5:5" x14ac:dyDescent="0.2">
      <c r="E1863" s="210"/>
    </row>
    <row r="1864" spans="5:5" x14ac:dyDescent="0.2">
      <c r="E1864" s="210"/>
    </row>
    <row r="1865" spans="5:5" x14ac:dyDescent="0.2">
      <c r="E1865" s="210"/>
    </row>
    <row r="1866" spans="5:5" x14ac:dyDescent="0.2">
      <c r="E1866" s="210"/>
    </row>
    <row r="1867" spans="5:5" x14ac:dyDescent="0.2">
      <c r="E1867" s="210"/>
    </row>
    <row r="1868" spans="5:5" x14ac:dyDescent="0.2">
      <c r="E1868" s="210"/>
    </row>
    <row r="1869" spans="5:5" x14ac:dyDescent="0.2">
      <c r="E1869" s="210"/>
    </row>
    <row r="1870" spans="5:5" x14ac:dyDescent="0.2">
      <c r="E1870" s="210"/>
    </row>
    <row r="1871" spans="5:5" x14ac:dyDescent="0.2">
      <c r="E1871" s="210"/>
    </row>
    <row r="1872" spans="5:5" x14ac:dyDescent="0.2">
      <c r="E1872" s="210"/>
    </row>
    <row r="1873" spans="5:5" x14ac:dyDescent="0.2">
      <c r="E1873" s="210"/>
    </row>
    <row r="1874" spans="5:5" x14ac:dyDescent="0.2">
      <c r="E1874" s="210"/>
    </row>
    <row r="1875" spans="5:5" x14ac:dyDescent="0.2">
      <c r="E1875" s="210"/>
    </row>
    <row r="1876" spans="5:5" x14ac:dyDescent="0.2">
      <c r="E1876" s="210"/>
    </row>
    <row r="1877" spans="5:5" x14ac:dyDescent="0.2">
      <c r="E1877" s="210"/>
    </row>
    <row r="1878" spans="5:5" x14ac:dyDescent="0.2">
      <c r="E1878" s="210"/>
    </row>
    <row r="1879" spans="5:5" x14ac:dyDescent="0.2">
      <c r="E1879" s="210"/>
    </row>
    <row r="1880" spans="5:5" x14ac:dyDescent="0.2">
      <c r="E1880" s="210"/>
    </row>
    <row r="1881" spans="5:5" x14ac:dyDescent="0.2">
      <c r="E1881" s="210"/>
    </row>
    <row r="1882" spans="5:5" x14ac:dyDescent="0.2">
      <c r="E1882" s="210"/>
    </row>
    <row r="1883" spans="5:5" x14ac:dyDescent="0.2">
      <c r="E1883" s="210"/>
    </row>
    <row r="1884" spans="5:5" x14ac:dyDescent="0.2">
      <c r="E1884" s="210"/>
    </row>
    <row r="1885" spans="5:5" x14ac:dyDescent="0.2">
      <c r="E1885" s="210"/>
    </row>
    <row r="1886" spans="5:5" x14ac:dyDescent="0.2">
      <c r="E1886" s="210"/>
    </row>
    <row r="1887" spans="5:5" x14ac:dyDescent="0.2">
      <c r="E1887" s="210"/>
    </row>
    <row r="1888" spans="5:5" x14ac:dyDescent="0.2">
      <c r="E1888" s="210"/>
    </row>
    <row r="1889" spans="5:5" x14ac:dyDescent="0.2">
      <c r="E1889" s="210"/>
    </row>
    <row r="1890" spans="5:5" x14ac:dyDescent="0.2">
      <c r="E1890" s="210"/>
    </row>
    <row r="1891" spans="5:5" x14ac:dyDescent="0.2">
      <c r="E1891" s="210"/>
    </row>
    <row r="1892" spans="5:5" x14ac:dyDescent="0.2">
      <c r="E1892" s="210"/>
    </row>
    <row r="1893" spans="5:5" x14ac:dyDescent="0.2">
      <c r="E1893" s="210"/>
    </row>
    <row r="1894" spans="5:5" x14ac:dyDescent="0.2">
      <c r="E1894" s="210"/>
    </row>
    <row r="1895" spans="5:5" x14ac:dyDescent="0.2">
      <c r="E1895" s="210"/>
    </row>
    <row r="1896" spans="5:5" x14ac:dyDescent="0.2">
      <c r="E1896" s="210"/>
    </row>
    <row r="1897" spans="5:5" x14ac:dyDescent="0.2">
      <c r="E1897" s="210"/>
    </row>
    <row r="1898" spans="5:5" x14ac:dyDescent="0.2">
      <c r="E1898" s="210"/>
    </row>
    <row r="1899" spans="5:5" x14ac:dyDescent="0.2">
      <c r="E1899" s="210"/>
    </row>
    <row r="1900" spans="5:5" x14ac:dyDescent="0.2">
      <c r="E1900" s="210"/>
    </row>
    <row r="1901" spans="5:5" x14ac:dyDescent="0.2">
      <c r="E1901" s="210"/>
    </row>
    <row r="1902" spans="5:5" x14ac:dyDescent="0.2">
      <c r="E1902" s="210"/>
    </row>
    <row r="1903" spans="5:5" x14ac:dyDescent="0.2">
      <c r="E1903" s="210"/>
    </row>
    <row r="1904" spans="5:5" x14ac:dyDescent="0.2">
      <c r="E1904" s="210"/>
    </row>
    <row r="1905" spans="5:5" x14ac:dyDescent="0.2">
      <c r="E1905" s="210"/>
    </row>
    <row r="1906" spans="5:5" x14ac:dyDescent="0.2">
      <c r="E1906" s="210"/>
    </row>
    <row r="1907" spans="5:5" x14ac:dyDescent="0.2">
      <c r="E1907" s="210"/>
    </row>
    <row r="1908" spans="5:5" x14ac:dyDescent="0.2">
      <c r="E1908" s="210"/>
    </row>
    <row r="1909" spans="5:5" x14ac:dyDescent="0.2">
      <c r="E1909" s="210"/>
    </row>
    <row r="1910" spans="5:5" x14ac:dyDescent="0.2">
      <c r="E1910" s="210"/>
    </row>
    <row r="1911" spans="5:5" x14ac:dyDescent="0.2">
      <c r="E1911" s="210"/>
    </row>
    <row r="1912" spans="5:5" x14ac:dyDescent="0.2">
      <c r="E1912" s="210"/>
    </row>
    <row r="1913" spans="5:5" x14ac:dyDescent="0.2">
      <c r="E1913" s="210"/>
    </row>
    <row r="1914" spans="5:5" x14ac:dyDescent="0.2">
      <c r="E1914" s="210"/>
    </row>
    <row r="1915" spans="5:5" x14ac:dyDescent="0.2">
      <c r="E1915" s="210"/>
    </row>
    <row r="1916" spans="5:5" x14ac:dyDescent="0.2">
      <c r="E1916" s="210"/>
    </row>
    <row r="1917" spans="5:5" x14ac:dyDescent="0.2">
      <c r="E1917" s="210"/>
    </row>
    <row r="1918" spans="5:5" x14ac:dyDescent="0.2">
      <c r="E1918" s="210"/>
    </row>
    <row r="1919" spans="5:5" x14ac:dyDescent="0.2">
      <c r="E1919" s="210"/>
    </row>
    <row r="1920" spans="5:5" x14ac:dyDescent="0.2">
      <c r="E1920" s="210"/>
    </row>
    <row r="1921" spans="5:5" x14ac:dyDescent="0.2">
      <c r="E1921" s="210"/>
    </row>
    <row r="1922" spans="5:5" x14ac:dyDescent="0.2">
      <c r="E1922" s="210"/>
    </row>
    <row r="1923" spans="5:5" x14ac:dyDescent="0.2">
      <c r="E1923" s="210"/>
    </row>
    <row r="1924" spans="5:5" x14ac:dyDescent="0.2">
      <c r="E1924" s="210"/>
    </row>
    <row r="1925" spans="5:5" x14ac:dyDescent="0.2">
      <c r="E1925" s="210"/>
    </row>
    <row r="1926" spans="5:5" x14ac:dyDescent="0.2">
      <c r="E1926" s="210"/>
    </row>
    <row r="1927" spans="5:5" x14ac:dyDescent="0.2">
      <c r="E1927" s="210"/>
    </row>
    <row r="1928" spans="5:5" x14ac:dyDescent="0.2">
      <c r="E1928" s="210"/>
    </row>
    <row r="1929" spans="5:5" x14ac:dyDescent="0.2">
      <c r="E1929" s="210"/>
    </row>
    <row r="1930" spans="5:5" x14ac:dyDescent="0.2">
      <c r="E1930" s="210"/>
    </row>
    <row r="1931" spans="5:5" x14ac:dyDescent="0.2">
      <c r="E1931" s="210"/>
    </row>
    <row r="1932" spans="5:5" x14ac:dyDescent="0.2">
      <c r="E1932" s="210"/>
    </row>
    <row r="1933" spans="5:5" x14ac:dyDescent="0.2">
      <c r="E1933" s="210"/>
    </row>
    <row r="1934" spans="5:5" x14ac:dyDescent="0.2">
      <c r="E1934" s="210"/>
    </row>
    <row r="1935" spans="5:5" x14ac:dyDescent="0.2">
      <c r="E1935" s="210"/>
    </row>
    <row r="1936" spans="5:5" x14ac:dyDescent="0.2">
      <c r="E1936" s="210"/>
    </row>
    <row r="1937" spans="5:5" x14ac:dyDescent="0.2">
      <c r="E1937" s="210"/>
    </row>
    <row r="1938" spans="5:5" x14ac:dyDescent="0.2">
      <c r="E1938" s="210"/>
    </row>
    <row r="1939" spans="5:5" x14ac:dyDescent="0.2">
      <c r="E1939" s="210"/>
    </row>
    <row r="1940" spans="5:5" x14ac:dyDescent="0.2">
      <c r="E1940" s="210"/>
    </row>
    <row r="1941" spans="5:5" x14ac:dyDescent="0.2">
      <c r="E1941" s="210"/>
    </row>
    <row r="1942" spans="5:5" x14ac:dyDescent="0.2">
      <c r="E1942" s="210"/>
    </row>
    <row r="1943" spans="5:5" x14ac:dyDescent="0.2">
      <c r="E1943" s="210"/>
    </row>
    <row r="1944" spans="5:5" x14ac:dyDescent="0.2">
      <c r="E1944" s="210"/>
    </row>
    <row r="1945" spans="5:5" x14ac:dyDescent="0.2">
      <c r="E1945" s="210"/>
    </row>
    <row r="1946" spans="5:5" x14ac:dyDescent="0.2">
      <c r="E1946" s="210"/>
    </row>
    <row r="1947" spans="5:5" x14ac:dyDescent="0.2">
      <c r="E1947" s="210"/>
    </row>
    <row r="1948" spans="5:5" x14ac:dyDescent="0.2">
      <c r="E1948" s="210"/>
    </row>
    <row r="1949" spans="5:5" x14ac:dyDescent="0.2">
      <c r="E1949" s="210"/>
    </row>
    <row r="1950" spans="5:5" x14ac:dyDescent="0.2">
      <c r="E1950" s="210"/>
    </row>
    <row r="1951" spans="5:5" x14ac:dyDescent="0.2">
      <c r="E1951" s="210"/>
    </row>
    <row r="1952" spans="5:5" x14ac:dyDescent="0.2">
      <c r="E1952" s="210"/>
    </row>
    <row r="1953" spans="5:5" x14ac:dyDescent="0.2">
      <c r="E1953" s="210"/>
    </row>
    <row r="1954" spans="5:5" x14ac:dyDescent="0.2">
      <c r="E1954" s="210"/>
    </row>
    <row r="1955" spans="5:5" x14ac:dyDescent="0.2">
      <c r="E1955" s="210"/>
    </row>
    <row r="1956" spans="5:5" x14ac:dyDescent="0.2">
      <c r="E1956" s="210"/>
    </row>
    <row r="1957" spans="5:5" x14ac:dyDescent="0.2">
      <c r="E1957" s="210"/>
    </row>
    <row r="1958" spans="5:5" x14ac:dyDescent="0.2">
      <c r="E1958" s="210"/>
    </row>
    <row r="1959" spans="5:5" x14ac:dyDescent="0.2">
      <c r="E1959" s="210"/>
    </row>
    <row r="1960" spans="5:5" x14ac:dyDescent="0.2">
      <c r="E1960" s="210"/>
    </row>
    <row r="1961" spans="5:5" x14ac:dyDescent="0.2">
      <c r="E1961" s="210"/>
    </row>
    <row r="1962" spans="5:5" x14ac:dyDescent="0.2">
      <c r="E1962" s="210"/>
    </row>
    <row r="1963" spans="5:5" x14ac:dyDescent="0.2">
      <c r="E1963" s="210"/>
    </row>
    <row r="1964" spans="5:5" x14ac:dyDescent="0.2">
      <c r="E1964" s="210"/>
    </row>
    <row r="1965" spans="5:5" x14ac:dyDescent="0.2">
      <c r="E1965" s="210"/>
    </row>
    <row r="1966" spans="5:5" x14ac:dyDescent="0.2">
      <c r="E1966" s="210"/>
    </row>
    <row r="1967" spans="5:5" x14ac:dyDescent="0.2">
      <c r="E1967" s="210"/>
    </row>
    <row r="1968" spans="5:5" x14ac:dyDescent="0.2">
      <c r="E1968" s="210"/>
    </row>
    <row r="1969" spans="5:5" x14ac:dyDescent="0.2">
      <c r="E1969" s="210"/>
    </row>
    <row r="1970" spans="5:5" x14ac:dyDescent="0.2">
      <c r="E1970" s="210"/>
    </row>
    <row r="1971" spans="5:5" x14ac:dyDescent="0.2">
      <c r="E1971" s="210"/>
    </row>
    <row r="1972" spans="5:5" x14ac:dyDescent="0.2">
      <c r="E1972" s="210"/>
    </row>
    <row r="1973" spans="5:5" x14ac:dyDescent="0.2">
      <c r="E1973" s="210"/>
    </row>
    <row r="1974" spans="5:5" x14ac:dyDescent="0.2">
      <c r="E1974" s="210"/>
    </row>
    <row r="1975" spans="5:5" x14ac:dyDescent="0.2">
      <c r="E1975" s="210"/>
    </row>
    <row r="1976" spans="5:5" x14ac:dyDescent="0.2">
      <c r="E1976" s="210"/>
    </row>
    <row r="1977" spans="5:5" x14ac:dyDescent="0.2">
      <c r="E1977" s="210"/>
    </row>
    <row r="1978" spans="5:5" x14ac:dyDescent="0.2">
      <c r="E1978" s="210"/>
    </row>
    <row r="1979" spans="5:5" x14ac:dyDescent="0.2">
      <c r="E1979" s="210"/>
    </row>
    <row r="1980" spans="5:5" x14ac:dyDescent="0.2">
      <c r="E1980" s="210"/>
    </row>
    <row r="1981" spans="5:5" x14ac:dyDescent="0.2">
      <c r="E1981" s="210"/>
    </row>
    <row r="1982" spans="5:5" x14ac:dyDescent="0.2">
      <c r="E1982" s="210"/>
    </row>
    <row r="1983" spans="5:5" x14ac:dyDescent="0.2">
      <c r="E1983" s="210"/>
    </row>
    <row r="1984" spans="5:5" x14ac:dyDescent="0.2">
      <c r="E1984" s="210"/>
    </row>
    <row r="1985" spans="5:5" x14ac:dyDescent="0.2">
      <c r="E1985" s="210"/>
    </row>
    <row r="1986" spans="5:5" x14ac:dyDescent="0.2">
      <c r="E1986" s="210"/>
    </row>
    <row r="1987" spans="5:5" x14ac:dyDescent="0.2">
      <c r="E1987" s="210"/>
    </row>
    <row r="1988" spans="5:5" x14ac:dyDescent="0.2">
      <c r="E1988" s="210"/>
    </row>
    <row r="1989" spans="5:5" x14ac:dyDescent="0.2">
      <c r="E1989" s="210"/>
    </row>
    <row r="1990" spans="5:5" x14ac:dyDescent="0.2">
      <c r="E1990" s="210"/>
    </row>
    <row r="1991" spans="5:5" x14ac:dyDescent="0.2">
      <c r="E1991" s="210"/>
    </row>
    <row r="1992" spans="5:5" x14ac:dyDescent="0.2">
      <c r="E1992" s="210"/>
    </row>
    <row r="1993" spans="5:5" x14ac:dyDescent="0.2">
      <c r="E1993" s="210"/>
    </row>
    <row r="1994" spans="5:5" x14ac:dyDescent="0.2">
      <c r="E1994" s="210"/>
    </row>
    <row r="1995" spans="5:5" x14ac:dyDescent="0.2">
      <c r="E1995" s="210"/>
    </row>
    <row r="1996" spans="5:5" x14ac:dyDescent="0.2">
      <c r="E1996" s="210"/>
    </row>
    <row r="1997" spans="5:5" x14ac:dyDescent="0.2">
      <c r="E1997" s="210"/>
    </row>
    <row r="1998" spans="5:5" x14ac:dyDescent="0.2">
      <c r="E1998" s="210"/>
    </row>
    <row r="1999" spans="5:5" x14ac:dyDescent="0.2">
      <c r="E1999" s="210"/>
    </row>
    <row r="2000" spans="5:5" x14ac:dyDescent="0.2">
      <c r="E2000" s="210"/>
    </row>
    <row r="2001" spans="5:5" x14ac:dyDescent="0.2">
      <c r="E2001" s="210"/>
    </row>
    <row r="2002" spans="5:5" x14ac:dyDescent="0.2">
      <c r="E2002" s="210"/>
    </row>
    <row r="2003" spans="5:5" x14ac:dyDescent="0.2">
      <c r="E2003" s="210"/>
    </row>
    <row r="2004" spans="5:5" x14ac:dyDescent="0.2">
      <c r="E2004" s="210"/>
    </row>
    <row r="2005" spans="5:5" x14ac:dyDescent="0.2">
      <c r="E2005" s="210"/>
    </row>
    <row r="2006" spans="5:5" x14ac:dyDescent="0.2">
      <c r="E2006" s="210"/>
    </row>
    <row r="2007" spans="5:5" x14ac:dyDescent="0.2">
      <c r="E2007" s="210"/>
    </row>
    <row r="2008" spans="5:5" x14ac:dyDescent="0.2">
      <c r="E2008" s="210"/>
    </row>
    <row r="2009" spans="5:5" x14ac:dyDescent="0.2">
      <c r="E2009" s="210"/>
    </row>
    <row r="2010" spans="5:5" x14ac:dyDescent="0.2">
      <c r="E2010" s="210"/>
    </row>
    <row r="2011" spans="5:5" x14ac:dyDescent="0.2">
      <c r="E2011" s="210"/>
    </row>
    <row r="2012" spans="5:5" x14ac:dyDescent="0.2">
      <c r="E2012" s="210"/>
    </row>
    <row r="2013" spans="5:5" x14ac:dyDescent="0.2">
      <c r="E2013" s="210"/>
    </row>
    <row r="2014" spans="5:5" x14ac:dyDescent="0.2">
      <c r="E2014" s="210"/>
    </row>
    <row r="2015" spans="5:5" x14ac:dyDescent="0.2">
      <c r="E2015" s="210"/>
    </row>
    <row r="2016" spans="5:5" x14ac:dyDescent="0.2">
      <c r="E2016" s="210"/>
    </row>
    <row r="2017" spans="5:5" x14ac:dyDescent="0.2">
      <c r="E2017" s="210"/>
    </row>
    <row r="2018" spans="5:5" x14ac:dyDescent="0.2">
      <c r="E2018" s="210"/>
    </row>
    <row r="2019" spans="5:5" x14ac:dyDescent="0.2">
      <c r="E2019" s="210"/>
    </row>
    <row r="2020" spans="5:5" x14ac:dyDescent="0.2">
      <c r="E2020" s="210"/>
    </row>
    <row r="2021" spans="5:5" x14ac:dyDescent="0.2">
      <c r="E2021" s="210"/>
    </row>
    <row r="2022" spans="5:5" x14ac:dyDescent="0.2">
      <c r="E2022" s="210"/>
    </row>
    <row r="2023" spans="5:5" x14ac:dyDescent="0.2">
      <c r="E2023" s="210"/>
    </row>
    <row r="2024" spans="5:5" x14ac:dyDescent="0.2">
      <c r="E2024" s="210"/>
    </row>
    <row r="2025" spans="5:5" x14ac:dyDescent="0.2">
      <c r="E2025" s="210"/>
    </row>
    <row r="2026" spans="5:5" x14ac:dyDescent="0.2">
      <c r="E2026" s="210"/>
    </row>
    <row r="2027" spans="5:5" x14ac:dyDescent="0.2">
      <c r="E2027" s="210"/>
    </row>
    <row r="2028" spans="5:5" x14ac:dyDescent="0.2">
      <c r="E2028" s="210"/>
    </row>
    <row r="2029" spans="5:5" x14ac:dyDescent="0.2">
      <c r="E2029" s="210"/>
    </row>
    <row r="2030" spans="5:5" x14ac:dyDescent="0.2">
      <c r="E2030" s="210"/>
    </row>
    <row r="2031" spans="5:5" x14ac:dyDescent="0.2">
      <c r="E2031" s="210"/>
    </row>
    <row r="2032" spans="5:5" x14ac:dyDescent="0.2">
      <c r="E2032" s="210"/>
    </row>
    <row r="2033" spans="5:5" x14ac:dyDescent="0.2">
      <c r="E2033" s="210"/>
    </row>
    <row r="2034" spans="5:5" x14ac:dyDescent="0.2">
      <c r="E2034" s="210"/>
    </row>
    <row r="2035" spans="5:5" x14ac:dyDescent="0.2">
      <c r="E2035" s="210"/>
    </row>
    <row r="2036" spans="5:5" x14ac:dyDescent="0.2">
      <c r="E2036" s="210"/>
    </row>
    <row r="2037" spans="5:5" x14ac:dyDescent="0.2">
      <c r="E2037" s="210"/>
    </row>
    <row r="2038" spans="5:5" x14ac:dyDescent="0.2">
      <c r="E2038" s="210"/>
    </row>
    <row r="2039" spans="5:5" x14ac:dyDescent="0.2">
      <c r="E2039" s="210"/>
    </row>
    <row r="2040" spans="5:5" x14ac:dyDescent="0.2">
      <c r="E2040" s="210"/>
    </row>
    <row r="2041" spans="5:5" x14ac:dyDescent="0.2">
      <c r="E2041" s="210"/>
    </row>
    <row r="2042" spans="5:5" x14ac:dyDescent="0.2">
      <c r="E2042" s="210"/>
    </row>
    <row r="2043" spans="5:5" x14ac:dyDescent="0.2">
      <c r="E2043" s="210"/>
    </row>
    <row r="2044" spans="5:5" x14ac:dyDescent="0.2">
      <c r="E2044" s="210"/>
    </row>
    <row r="2045" spans="5:5" x14ac:dyDescent="0.2">
      <c r="E2045" s="210"/>
    </row>
    <row r="2046" spans="5:5" x14ac:dyDescent="0.2">
      <c r="E2046" s="210"/>
    </row>
    <row r="2047" spans="5:5" x14ac:dyDescent="0.2">
      <c r="E2047" s="210"/>
    </row>
    <row r="2048" spans="5:5" x14ac:dyDescent="0.2">
      <c r="E2048" s="210"/>
    </row>
    <row r="2049" spans="5:5" x14ac:dyDescent="0.2">
      <c r="E2049" s="210"/>
    </row>
    <row r="2050" spans="5:5" x14ac:dyDescent="0.2">
      <c r="E2050" s="210"/>
    </row>
    <row r="2051" spans="5:5" x14ac:dyDescent="0.2">
      <c r="E2051" s="210"/>
    </row>
    <row r="2052" spans="5:5" x14ac:dyDescent="0.2">
      <c r="E2052" s="210"/>
    </row>
    <row r="2053" spans="5:5" x14ac:dyDescent="0.2">
      <c r="E2053" s="210"/>
    </row>
    <row r="2054" spans="5:5" x14ac:dyDescent="0.2">
      <c r="E2054" s="210"/>
    </row>
    <row r="2055" spans="5:5" x14ac:dyDescent="0.2">
      <c r="E2055" s="210"/>
    </row>
    <row r="2056" spans="5:5" x14ac:dyDescent="0.2">
      <c r="E2056" s="210"/>
    </row>
    <row r="2057" spans="5:5" x14ac:dyDescent="0.2">
      <c r="E2057" s="210"/>
    </row>
    <row r="2058" spans="5:5" x14ac:dyDescent="0.2">
      <c r="E2058" s="210"/>
    </row>
    <row r="2059" spans="5:5" x14ac:dyDescent="0.2">
      <c r="E2059" s="210"/>
    </row>
    <row r="2060" spans="5:5" x14ac:dyDescent="0.2">
      <c r="E2060" s="210"/>
    </row>
    <row r="2061" spans="5:5" x14ac:dyDescent="0.2">
      <c r="E2061" s="210"/>
    </row>
    <row r="2062" spans="5:5" x14ac:dyDescent="0.2">
      <c r="E2062" s="210"/>
    </row>
    <row r="2063" spans="5:5" x14ac:dyDescent="0.2">
      <c r="E2063" s="210"/>
    </row>
    <row r="2064" spans="5:5" x14ac:dyDescent="0.2">
      <c r="E2064" s="210"/>
    </row>
    <row r="2065" spans="5:5" x14ac:dyDescent="0.2">
      <c r="E2065" s="210"/>
    </row>
    <row r="2066" spans="5:5" x14ac:dyDescent="0.2">
      <c r="E2066" s="210"/>
    </row>
    <row r="2067" spans="5:5" x14ac:dyDescent="0.2">
      <c r="E2067" s="210"/>
    </row>
    <row r="2068" spans="5:5" x14ac:dyDescent="0.2">
      <c r="E2068" s="210"/>
    </row>
    <row r="2069" spans="5:5" x14ac:dyDescent="0.2">
      <c r="E2069" s="210"/>
    </row>
    <row r="2070" spans="5:5" x14ac:dyDescent="0.2">
      <c r="E2070" s="210"/>
    </row>
    <row r="2071" spans="5:5" x14ac:dyDescent="0.2">
      <c r="E2071" s="210"/>
    </row>
    <row r="2072" spans="5:5" x14ac:dyDescent="0.2">
      <c r="E2072" s="210"/>
    </row>
    <row r="2073" spans="5:5" x14ac:dyDescent="0.2">
      <c r="E2073" s="210"/>
    </row>
    <row r="2074" spans="5:5" x14ac:dyDescent="0.2">
      <c r="E2074" s="210"/>
    </row>
    <row r="2075" spans="5:5" x14ac:dyDescent="0.2">
      <c r="E2075" s="210"/>
    </row>
    <row r="2076" spans="5:5" x14ac:dyDescent="0.2">
      <c r="E2076" s="210"/>
    </row>
    <row r="2077" spans="5:5" x14ac:dyDescent="0.2">
      <c r="E2077" s="210"/>
    </row>
    <row r="2078" spans="5:5" x14ac:dyDescent="0.2">
      <c r="E2078" s="210"/>
    </row>
    <row r="2079" spans="5:5" x14ac:dyDescent="0.2">
      <c r="E2079" s="210"/>
    </row>
    <row r="2080" spans="5:5" x14ac:dyDescent="0.2">
      <c r="E2080" s="210"/>
    </row>
    <row r="2081" spans="5:5" x14ac:dyDescent="0.2">
      <c r="E2081" s="210"/>
    </row>
    <row r="2082" spans="5:5" x14ac:dyDescent="0.2">
      <c r="E2082" s="210"/>
    </row>
    <row r="2083" spans="5:5" x14ac:dyDescent="0.2">
      <c r="E2083" s="210"/>
    </row>
    <row r="2084" spans="5:5" x14ac:dyDescent="0.2">
      <c r="E2084" s="210"/>
    </row>
    <row r="2085" spans="5:5" x14ac:dyDescent="0.2">
      <c r="E2085" s="210"/>
    </row>
    <row r="2086" spans="5:5" x14ac:dyDescent="0.2">
      <c r="E2086" s="210"/>
    </row>
    <row r="2087" spans="5:5" x14ac:dyDescent="0.2">
      <c r="E2087" s="210"/>
    </row>
    <row r="2088" spans="5:5" x14ac:dyDescent="0.2">
      <c r="E2088" s="210"/>
    </row>
    <row r="2089" spans="5:5" x14ac:dyDescent="0.2">
      <c r="E2089" s="210"/>
    </row>
    <row r="2090" spans="5:5" x14ac:dyDescent="0.2">
      <c r="E2090" s="210"/>
    </row>
    <row r="2091" spans="5:5" x14ac:dyDescent="0.2">
      <c r="E2091" s="210"/>
    </row>
    <row r="2092" spans="5:5" x14ac:dyDescent="0.2">
      <c r="E2092" s="210"/>
    </row>
    <row r="2093" spans="5:5" x14ac:dyDescent="0.2">
      <c r="E2093" s="210"/>
    </row>
    <row r="2094" spans="5:5" x14ac:dyDescent="0.2">
      <c r="E2094" s="210"/>
    </row>
    <row r="2095" spans="5:5" x14ac:dyDescent="0.2">
      <c r="E2095" s="210"/>
    </row>
    <row r="2096" spans="5:5" x14ac:dyDescent="0.2">
      <c r="E2096" s="210"/>
    </row>
    <row r="2097" spans="5:5" x14ac:dyDescent="0.2">
      <c r="E2097" s="210"/>
    </row>
    <row r="2098" spans="5:5" x14ac:dyDescent="0.2">
      <c r="E2098" s="210"/>
    </row>
    <row r="2099" spans="5:5" x14ac:dyDescent="0.2">
      <c r="E2099" s="210"/>
    </row>
    <row r="2100" spans="5:5" x14ac:dyDescent="0.2">
      <c r="E2100" s="210"/>
    </row>
    <row r="2101" spans="5:5" x14ac:dyDescent="0.2">
      <c r="E2101" s="210"/>
    </row>
    <row r="2102" spans="5:5" x14ac:dyDescent="0.2">
      <c r="E2102" s="210"/>
    </row>
    <row r="2103" spans="5:5" x14ac:dyDescent="0.2">
      <c r="E2103" s="210"/>
    </row>
    <row r="2104" spans="5:5" x14ac:dyDescent="0.2">
      <c r="E2104" s="210"/>
    </row>
    <row r="2105" spans="5:5" x14ac:dyDescent="0.2">
      <c r="E2105" s="210"/>
    </row>
    <row r="2106" spans="5:5" x14ac:dyDescent="0.2">
      <c r="E2106" s="210"/>
    </row>
    <row r="2107" spans="5:5" x14ac:dyDescent="0.2">
      <c r="E2107" s="210"/>
    </row>
    <row r="2108" spans="5:5" x14ac:dyDescent="0.2">
      <c r="E2108" s="210"/>
    </row>
    <row r="2109" spans="5:5" x14ac:dyDescent="0.2">
      <c r="E2109" s="210"/>
    </row>
    <row r="2110" spans="5:5" x14ac:dyDescent="0.2">
      <c r="E2110" s="210"/>
    </row>
    <row r="2111" spans="5:5" x14ac:dyDescent="0.2">
      <c r="E2111" s="210"/>
    </row>
    <row r="2112" spans="5:5" x14ac:dyDescent="0.2">
      <c r="E2112" s="210"/>
    </row>
    <row r="2113" spans="5:5" x14ac:dyDescent="0.2">
      <c r="E2113" s="210"/>
    </row>
    <row r="2114" spans="5:5" x14ac:dyDescent="0.2">
      <c r="E2114" s="210"/>
    </row>
    <row r="2115" spans="5:5" x14ac:dyDescent="0.2">
      <c r="E2115" s="210"/>
    </row>
    <row r="2116" spans="5:5" x14ac:dyDescent="0.2">
      <c r="E2116" s="210"/>
    </row>
    <row r="2117" spans="5:5" x14ac:dyDescent="0.2">
      <c r="E2117" s="210"/>
    </row>
    <row r="2118" spans="5:5" x14ac:dyDescent="0.2">
      <c r="E2118" s="210"/>
    </row>
    <row r="2119" spans="5:5" x14ac:dyDescent="0.2">
      <c r="E2119" s="210"/>
    </row>
    <row r="2120" spans="5:5" x14ac:dyDescent="0.2">
      <c r="E2120" s="210"/>
    </row>
    <row r="2121" spans="5:5" x14ac:dyDescent="0.2">
      <c r="E2121" s="210"/>
    </row>
    <row r="2122" spans="5:5" x14ac:dyDescent="0.2">
      <c r="E2122" s="210"/>
    </row>
    <row r="2123" spans="5:5" x14ac:dyDescent="0.2">
      <c r="E2123" s="210"/>
    </row>
    <row r="2124" spans="5:5" x14ac:dyDescent="0.2">
      <c r="E2124" s="210"/>
    </row>
    <row r="2125" spans="5:5" x14ac:dyDescent="0.2">
      <c r="E2125" s="210"/>
    </row>
    <row r="2126" spans="5:5" x14ac:dyDescent="0.2">
      <c r="E2126" s="210"/>
    </row>
    <row r="2127" spans="5:5" x14ac:dyDescent="0.2">
      <c r="E2127" s="210"/>
    </row>
    <row r="2128" spans="5:5" x14ac:dyDescent="0.2">
      <c r="E2128" s="210"/>
    </row>
    <row r="2129" spans="5:5" x14ac:dyDescent="0.2">
      <c r="E2129" s="210"/>
    </row>
    <row r="2130" spans="5:5" x14ac:dyDescent="0.2">
      <c r="E2130" s="210"/>
    </row>
    <row r="2131" spans="5:5" x14ac:dyDescent="0.2">
      <c r="E2131" s="210"/>
    </row>
    <row r="2132" spans="5:5" x14ac:dyDescent="0.2">
      <c r="E2132" s="210"/>
    </row>
    <row r="2133" spans="5:5" x14ac:dyDescent="0.2">
      <c r="E2133" s="210"/>
    </row>
    <row r="2134" spans="5:5" x14ac:dyDescent="0.2">
      <c r="E2134" s="210"/>
    </row>
    <row r="2135" spans="5:5" x14ac:dyDescent="0.2">
      <c r="E2135" s="210"/>
    </row>
    <row r="2136" spans="5:5" x14ac:dyDescent="0.2">
      <c r="E2136" s="210"/>
    </row>
    <row r="2137" spans="5:5" x14ac:dyDescent="0.2">
      <c r="E2137" s="210"/>
    </row>
    <row r="2138" spans="5:5" x14ac:dyDescent="0.2">
      <c r="E2138" s="210"/>
    </row>
    <row r="2139" spans="5:5" x14ac:dyDescent="0.2">
      <c r="E2139" s="210"/>
    </row>
    <row r="2140" spans="5:5" x14ac:dyDescent="0.2">
      <c r="E2140" s="210"/>
    </row>
    <row r="2141" spans="5:5" x14ac:dyDescent="0.2">
      <c r="E2141" s="210"/>
    </row>
    <row r="2142" spans="5:5" x14ac:dyDescent="0.2">
      <c r="E2142" s="210"/>
    </row>
    <row r="2143" spans="5:5" x14ac:dyDescent="0.2">
      <c r="E2143" s="210"/>
    </row>
    <row r="2144" spans="5:5" x14ac:dyDescent="0.2">
      <c r="E2144" s="210"/>
    </row>
    <row r="2145" spans="5:5" x14ac:dyDescent="0.2">
      <c r="E2145" s="210"/>
    </row>
    <row r="2146" spans="5:5" x14ac:dyDescent="0.2">
      <c r="E2146" s="210"/>
    </row>
    <row r="2147" spans="5:5" x14ac:dyDescent="0.2">
      <c r="E2147" s="210"/>
    </row>
    <row r="2148" spans="5:5" x14ac:dyDescent="0.2">
      <c r="E2148" s="210"/>
    </row>
    <row r="2149" spans="5:5" x14ac:dyDescent="0.2">
      <c r="E2149" s="210"/>
    </row>
    <row r="2150" spans="5:5" x14ac:dyDescent="0.2">
      <c r="E2150" s="210"/>
    </row>
    <row r="2151" spans="5:5" x14ac:dyDescent="0.2">
      <c r="E2151" s="210"/>
    </row>
    <row r="2152" spans="5:5" x14ac:dyDescent="0.2">
      <c r="E2152" s="210"/>
    </row>
    <row r="2153" spans="5:5" x14ac:dyDescent="0.2">
      <c r="E2153" s="210"/>
    </row>
    <row r="2154" spans="5:5" x14ac:dyDescent="0.2">
      <c r="E2154" s="210"/>
    </row>
    <row r="2155" spans="5:5" x14ac:dyDescent="0.2">
      <c r="E2155" s="210"/>
    </row>
    <row r="2156" spans="5:5" x14ac:dyDescent="0.2">
      <c r="E2156" s="210"/>
    </row>
    <row r="2157" spans="5:5" x14ac:dyDescent="0.2">
      <c r="E2157" s="210"/>
    </row>
    <row r="2158" spans="5:5" x14ac:dyDescent="0.2">
      <c r="E2158" s="210"/>
    </row>
    <row r="2159" spans="5:5" x14ac:dyDescent="0.2">
      <c r="E2159" s="210"/>
    </row>
    <row r="2160" spans="5:5" x14ac:dyDescent="0.2">
      <c r="E2160" s="210"/>
    </row>
    <row r="2161" spans="5:5" x14ac:dyDescent="0.2">
      <c r="E2161" s="210"/>
    </row>
    <row r="2162" spans="5:5" x14ac:dyDescent="0.2">
      <c r="E2162" s="210"/>
    </row>
    <row r="2163" spans="5:5" x14ac:dyDescent="0.2">
      <c r="E2163" s="210"/>
    </row>
    <row r="2164" spans="5:5" x14ac:dyDescent="0.2">
      <c r="E2164" s="210"/>
    </row>
    <row r="2165" spans="5:5" x14ac:dyDescent="0.2">
      <c r="E2165" s="210"/>
    </row>
    <row r="2166" spans="5:5" x14ac:dyDescent="0.2">
      <c r="E2166" s="210"/>
    </row>
    <row r="2167" spans="5:5" x14ac:dyDescent="0.2">
      <c r="E2167" s="210"/>
    </row>
    <row r="2168" spans="5:5" x14ac:dyDescent="0.2">
      <c r="E2168" s="210"/>
    </row>
    <row r="2169" spans="5:5" x14ac:dyDescent="0.2">
      <c r="E2169" s="210"/>
    </row>
    <row r="2170" spans="5:5" x14ac:dyDescent="0.2">
      <c r="E2170" s="210"/>
    </row>
    <row r="2171" spans="5:5" x14ac:dyDescent="0.2">
      <c r="E2171" s="210"/>
    </row>
    <row r="2172" spans="5:5" x14ac:dyDescent="0.2">
      <c r="E2172" s="210"/>
    </row>
    <row r="2173" spans="5:5" x14ac:dyDescent="0.2">
      <c r="E2173" s="210"/>
    </row>
    <row r="2174" spans="5:5" x14ac:dyDescent="0.2">
      <c r="E2174" s="210"/>
    </row>
    <row r="2175" spans="5:5" x14ac:dyDescent="0.2">
      <c r="E2175" s="210"/>
    </row>
    <row r="2176" spans="5:5" x14ac:dyDescent="0.2">
      <c r="E2176" s="210"/>
    </row>
    <row r="2177" spans="5:5" x14ac:dyDescent="0.2">
      <c r="E2177" s="210"/>
    </row>
    <row r="2178" spans="5:5" x14ac:dyDescent="0.2">
      <c r="E2178" s="210"/>
    </row>
    <row r="2179" spans="5:5" x14ac:dyDescent="0.2">
      <c r="E2179" s="210"/>
    </row>
    <row r="2180" spans="5:5" x14ac:dyDescent="0.2">
      <c r="E2180" s="210"/>
    </row>
    <row r="2181" spans="5:5" x14ac:dyDescent="0.2">
      <c r="E2181" s="210"/>
    </row>
    <row r="2182" spans="5:5" x14ac:dyDescent="0.2">
      <c r="E2182" s="210"/>
    </row>
    <row r="2183" spans="5:5" x14ac:dyDescent="0.2">
      <c r="E2183" s="210"/>
    </row>
    <row r="2184" spans="5:5" x14ac:dyDescent="0.2">
      <c r="E2184" s="210"/>
    </row>
    <row r="2185" spans="5:5" x14ac:dyDescent="0.2">
      <c r="E2185" s="210"/>
    </row>
    <row r="2186" spans="5:5" x14ac:dyDescent="0.2">
      <c r="E2186" s="210"/>
    </row>
    <row r="2187" spans="5:5" x14ac:dyDescent="0.2">
      <c r="E2187" s="210"/>
    </row>
    <row r="2188" spans="5:5" x14ac:dyDescent="0.2">
      <c r="E2188" s="210"/>
    </row>
    <row r="2189" spans="5:5" x14ac:dyDescent="0.2">
      <c r="E2189" s="210"/>
    </row>
    <row r="2190" spans="5:5" x14ac:dyDescent="0.2">
      <c r="E2190" s="210"/>
    </row>
    <row r="2191" spans="5:5" x14ac:dyDescent="0.2">
      <c r="E2191" s="210"/>
    </row>
    <row r="2192" spans="5:5" x14ac:dyDescent="0.2">
      <c r="E2192" s="210"/>
    </row>
    <row r="2193" spans="5:5" x14ac:dyDescent="0.2">
      <c r="E2193" s="210"/>
    </row>
    <row r="2194" spans="5:5" x14ac:dyDescent="0.2">
      <c r="E2194" s="210"/>
    </row>
    <row r="2195" spans="5:5" x14ac:dyDescent="0.2">
      <c r="E2195" s="210"/>
    </row>
    <row r="2196" spans="5:5" x14ac:dyDescent="0.2">
      <c r="E2196" s="210"/>
    </row>
    <row r="2197" spans="5:5" x14ac:dyDescent="0.2">
      <c r="E2197" s="210"/>
    </row>
    <row r="2198" spans="5:5" x14ac:dyDescent="0.2">
      <c r="E2198" s="210"/>
    </row>
    <row r="2199" spans="5:5" x14ac:dyDescent="0.2">
      <c r="E2199" s="210"/>
    </row>
    <row r="2200" spans="5:5" x14ac:dyDescent="0.2">
      <c r="E2200" s="210"/>
    </row>
    <row r="2201" spans="5:5" x14ac:dyDescent="0.2">
      <c r="E2201" s="210"/>
    </row>
    <row r="2202" spans="5:5" x14ac:dyDescent="0.2">
      <c r="E2202" s="210"/>
    </row>
    <row r="2203" spans="5:5" x14ac:dyDescent="0.2">
      <c r="E2203" s="210"/>
    </row>
    <row r="2204" spans="5:5" x14ac:dyDescent="0.2">
      <c r="E2204" s="210"/>
    </row>
    <row r="2205" spans="5:5" x14ac:dyDescent="0.2">
      <c r="E2205" s="210"/>
    </row>
    <row r="2206" spans="5:5" x14ac:dyDescent="0.2">
      <c r="E2206" s="210"/>
    </row>
    <row r="2207" spans="5:5" x14ac:dyDescent="0.2">
      <c r="E2207" s="210"/>
    </row>
    <row r="2208" spans="5:5" x14ac:dyDescent="0.2">
      <c r="E2208" s="210"/>
    </row>
    <row r="2209" spans="5:5" x14ac:dyDescent="0.2">
      <c r="E2209" s="210"/>
    </row>
    <row r="2210" spans="5:5" x14ac:dyDescent="0.2">
      <c r="E2210" s="210"/>
    </row>
    <row r="2211" spans="5:5" x14ac:dyDescent="0.2">
      <c r="E2211" s="210"/>
    </row>
    <row r="2212" spans="5:5" x14ac:dyDescent="0.2">
      <c r="E2212" s="210"/>
    </row>
    <row r="2213" spans="5:5" x14ac:dyDescent="0.2">
      <c r="E2213" s="210"/>
    </row>
    <row r="2214" spans="5:5" x14ac:dyDescent="0.2">
      <c r="E2214" s="210"/>
    </row>
    <row r="2215" spans="5:5" x14ac:dyDescent="0.2">
      <c r="E2215" s="210"/>
    </row>
    <row r="2216" spans="5:5" x14ac:dyDescent="0.2">
      <c r="E2216" s="210"/>
    </row>
    <row r="2217" spans="5:5" x14ac:dyDescent="0.2">
      <c r="E2217" s="210"/>
    </row>
    <row r="2218" spans="5:5" x14ac:dyDescent="0.2">
      <c r="E2218" s="210"/>
    </row>
    <row r="2219" spans="5:5" x14ac:dyDescent="0.2">
      <c r="E2219" s="210"/>
    </row>
    <row r="2220" spans="5:5" x14ac:dyDescent="0.2">
      <c r="E2220" s="210"/>
    </row>
    <row r="2221" spans="5:5" x14ac:dyDescent="0.2">
      <c r="E2221" s="210"/>
    </row>
    <row r="2222" spans="5:5" x14ac:dyDescent="0.2">
      <c r="E2222" s="210"/>
    </row>
    <row r="2223" spans="5:5" x14ac:dyDescent="0.2">
      <c r="E2223" s="210"/>
    </row>
    <row r="2224" spans="5:5" x14ac:dyDescent="0.2">
      <c r="E2224" s="210"/>
    </row>
    <row r="2225" spans="5:5" x14ac:dyDescent="0.2">
      <c r="E2225" s="210"/>
    </row>
    <row r="2226" spans="5:5" x14ac:dyDescent="0.2">
      <c r="E2226" s="210"/>
    </row>
    <row r="2227" spans="5:5" x14ac:dyDescent="0.2">
      <c r="E2227" s="210"/>
    </row>
    <row r="2228" spans="5:5" x14ac:dyDescent="0.2">
      <c r="E2228" s="210"/>
    </row>
    <row r="2229" spans="5:5" x14ac:dyDescent="0.2">
      <c r="E2229" s="210"/>
    </row>
    <row r="2230" spans="5:5" x14ac:dyDescent="0.2">
      <c r="E2230" s="210"/>
    </row>
    <row r="2231" spans="5:5" x14ac:dyDescent="0.2">
      <c r="E2231" s="210"/>
    </row>
    <row r="2232" spans="5:5" x14ac:dyDescent="0.2">
      <c r="E2232" s="210"/>
    </row>
    <row r="2233" spans="5:5" x14ac:dyDescent="0.2">
      <c r="E2233" s="210"/>
    </row>
    <row r="2234" spans="5:5" x14ac:dyDescent="0.2">
      <c r="E2234" s="210"/>
    </row>
    <row r="2235" spans="5:5" x14ac:dyDescent="0.2">
      <c r="E2235" s="210"/>
    </row>
    <row r="2236" spans="5:5" x14ac:dyDescent="0.2">
      <c r="E2236" s="210"/>
    </row>
    <row r="2237" spans="5:5" x14ac:dyDescent="0.2">
      <c r="E2237" s="210"/>
    </row>
    <row r="2238" spans="5:5" x14ac:dyDescent="0.2">
      <c r="E2238" s="210"/>
    </row>
    <row r="2239" spans="5:5" x14ac:dyDescent="0.2">
      <c r="E2239" s="210"/>
    </row>
    <row r="2240" spans="5:5" x14ac:dyDescent="0.2">
      <c r="E2240" s="210"/>
    </row>
    <row r="2241" spans="5:5" x14ac:dyDescent="0.2">
      <c r="E2241" s="210"/>
    </row>
    <row r="2242" spans="5:5" x14ac:dyDescent="0.2">
      <c r="E2242" s="210"/>
    </row>
    <row r="2243" spans="5:5" x14ac:dyDescent="0.2">
      <c r="E2243" s="210"/>
    </row>
    <row r="2244" spans="5:5" x14ac:dyDescent="0.2">
      <c r="E2244" s="210"/>
    </row>
    <row r="2245" spans="5:5" x14ac:dyDescent="0.2">
      <c r="E2245" s="210"/>
    </row>
    <row r="2246" spans="5:5" x14ac:dyDescent="0.2">
      <c r="E2246" s="210"/>
    </row>
    <row r="2247" spans="5:5" x14ac:dyDescent="0.2">
      <c r="E2247" s="210"/>
    </row>
    <row r="2248" spans="5:5" x14ac:dyDescent="0.2">
      <c r="E2248" s="210"/>
    </row>
    <row r="2249" spans="5:5" x14ac:dyDescent="0.2">
      <c r="E2249" s="210"/>
    </row>
    <row r="2250" spans="5:5" x14ac:dyDescent="0.2">
      <c r="E2250" s="210"/>
    </row>
    <row r="2251" spans="5:5" x14ac:dyDescent="0.2">
      <c r="E2251" s="210"/>
    </row>
    <row r="2252" spans="5:5" x14ac:dyDescent="0.2">
      <c r="E2252" s="210"/>
    </row>
    <row r="2253" spans="5:5" x14ac:dyDescent="0.2">
      <c r="E2253" s="210"/>
    </row>
    <row r="2254" spans="5:5" x14ac:dyDescent="0.2">
      <c r="E2254" s="210"/>
    </row>
    <row r="2255" spans="5:5" x14ac:dyDescent="0.2">
      <c r="E2255" s="210"/>
    </row>
    <row r="2256" spans="5:5" x14ac:dyDescent="0.2">
      <c r="E2256" s="210"/>
    </row>
    <row r="2257" spans="5:5" x14ac:dyDescent="0.2">
      <c r="E2257" s="210"/>
    </row>
    <row r="2258" spans="5:5" x14ac:dyDescent="0.2">
      <c r="E2258" s="210"/>
    </row>
    <row r="2259" spans="5:5" x14ac:dyDescent="0.2">
      <c r="E2259" s="210"/>
    </row>
    <row r="2260" spans="5:5" x14ac:dyDescent="0.2">
      <c r="E2260" s="210"/>
    </row>
    <row r="2261" spans="5:5" x14ac:dyDescent="0.2">
      <c r="E2261" s="210"/>
    </row>
    <row r="2262" spans="5:5" x14ac:dyDescent="0.2">
      <c r="E2262" s="210"/>
    </row>
    <row r="2263" spans="5:5" x14ac:dyDescent="0.2">
      <c r="E2263" s="210"/>
    </row>
    <row r="2264" spans="5:5" x14ac:dyDescent="0.2">
      <c r="E2264" s="210"/>
    </row>
    <row r="2265" spans="5:5" x14ac:dyDescent="0.2">
      <c r="E2265" s="210"/>
    </row>
    <row r="2266" spans="5:5" x14ac:dyDescent="0.2">
      <c r="E2266" s="210"/>
    </row>
    <row r="2267" spans="5:5" x14ac:dyDescent="0.2">
      <c r="E2267" s="210"/>
    </row>
    <row r="2268" spans="5:5" x14ac:dyDescent="0.2">
      <c r="E2268" s="210"/>
    </row>
    <row r="2269" spans="5:5" x14ac:dyDescent="0.2">
      <c r="E2269" s="210"/>
    </row>
    <row r="2270" spans="5:5" x14ac:dyDescent="0.2">
      <c r="E2270" s="210"/>
    </row>
    <row r="2271" spans="5:5" x14ac:dyDescent="0.2">
      <c r="E2271" s="210"/>
    </row>
    <row r="2272" spans="5:5" x14ac:dyDescent="0.2">
      <c r="E2272" s="210"/>
    </row>
    <row r="2273" spans="5:5" x14ac:dyDescent="0.2">
      <c r="E2273" s="210"/>
    </row>
    <row r="2274" spans="5:5" x14ac:dyDescent="0.2">
      <c r="E2274" s="210"/>
    </row>
    <row r="2275" spans="5:5" x14ac:dyDescent="0.2">
      <c r="E2275" s="210"/>
    </row>
    <row r="2276" spans="5:5" x14ac:dyDescent="0.2">
      <c r="E2276" s="210"/>
    </row>
    <row r="2277" spans="5:5" x14ac:dyDescent="0.2">
      <c r="E2277" s="210"/>
    </row>
    <row r="2278" spans="5:5" x14ac:dyDescent="0.2">
      <c r="E2278" s="210"/>
    </row>
    <row r="2279" spans="5:5" x14ac:dyDescent="0.2">
      <c r="E2279" s="210"/>
    </row>
    <row r="2280" spans="5:5" x14ac:dyDescent="0.2">
      <c r="E2280" s="210"/>
    </row>
    <row r="2281" spans="5:5" x14ac:dyDescent="0.2">
      <c r="E2281" s="210"/>
    </row>
    <row r="2282" spans="5:5" x14ac:dyDescent="0.2">
      <c r="E2282" s="210"/>
    </row>
    <row r="2283" spans="5:5" x14ac:dyDescent="0.2">
      <c r="E2283" s="210"/>
    </row>
    <row r="2284" spans="5:5" x14ac:dyDescent="0.2">
      <c r="E2284" s="210"/>
    </row>
    <row r="2285" spans="5:5" x14ac:dyDescent="0.2">
      <c r="E2285" s="210"/>
    </row>
    <row r="2286" spans="5:5" x14ac:dyDescent="0.2">
      <c r="E2286" s="210"/>
    </row>
    <row r="2287" spans="5:5" x14ac:dyDescent="0.2">
      <c r="E2287" s="210"/>
    </row>
    <row r="2288" spans="5:5" x14ac:dyDescent="0.2">
      <c r="E2288" s="210"/>
    </row>
    <row r="2289" spans="5:5" x14ac:dyDescent="0.2">
      <c r="E2289" s="210"/>
    </row>
    <row r="2290" spans="5:5" x14ac:dyDescent="0.2">
      <c r="E2290" s="210"/>
    </row>
    <row r="2291" spans="5:5" x14ac:dyDescent="0.2">
      <c r="E2291" s="210"/>
    </row>
    <row r="2292" spans="5:5" x14ac:dyDescent="0.2">
      <c r="E2292" s="210"/>
    </row>
    <row r="2293" spans="5:5" x14ac:dyDescent="0.2">
      <c r="E2293" s="210"/>
    </row>
    <row r="2294" spans="5:5" x14ac:dyDescent="0.2">
      <c r="E2294" s="210"/>
    </row>
    <row r="2295" spans="5:5" x14ac:dyDescent="0.2">
      <c r="E2295" s="210"/>
    </row>
    <row r="2296" spans="5:5" x14ac:dyDescent="0.2">
      <c r="E2296" s="210"/>
    </row>
    <row r="2297" spans="5:5" x14ac:dyDescent="0.2">
      <c r="E2297" s="210"/>
    </row>
    <row r="2298" spans="5:5" x14ac:dyDescent="0.2">
      <c r="E2298" s="210"/>
    </row>
    <row r="2299" spans="5:5" x14ac:dyDescent="0.2">
      <c r="E2299" s="210"/>
    </row>
    <row r="2300" spans="5:5" x14ac:dyDescent="0.2">
      <c r="E2300" s="210"/>
    </row>
    <row r="2301" spans="5:5" x14ac:dyDescent="0.2">
      <c r="E2301" s="210"/>
    </row>
    <row r="2302" spans="5:5" x14ac:dyDescent="0.2">
      <c r="E2302" s="210"/>
    </row>
    <row r="2303" spans="5:5" x14ac:dyDescent="0.2">
      <c r="E2303" s="210"/>
    </row>
    <row r="2304" spans="5:5" x14ac:dyDescent="0.2">
      <c r="E2304" s="210"/>
    </row>
    <row r="2305" spans="5:5" x14ac:dyDescent="0.2">
      <c r="E2305" s="210"/>
    </row>
    <row r="2306" spans="5:5" x14ac:dyDescent="0.2">
      <c r="E2306" s="210"/>
    </row>
    <row r="2307" spans="5:5" x14ac:dyDescent="0.2">
      <c r="E2307" s="210"/>
    </row>
    <row r="2308" spans="5:5" x14ac:dyDescent="0.2">
      <c r="E2308" s="210"/>
    </row>
    <row r="2309" spans="5:5" x14ac:dyDescent="0.2">
      <c r="E2309" s="210"/>
    </row>
    <row r="2310" spans="5:5" x14ac:dyDescent="0.2">
      <c r="E2310" s="210"/>
    </row>
    <row r="2311" spans="5:5" x14ac:dyDescent="0.2">
      <c r="E2311" s="210"/>
    </row>
    <row r="2312" spans="5:5" x14ac:dyDescent="0.2">
      <c r="E2312" s="210"/>
    </row>
    <row r="2313" spans="5:5" x14ac:dyDescent="0.2">
      <c r="E2313" s="210"/>
    </row>
    <row r="2314" spans="5:5" x14ac:dyDescent="0.2">
      <c r="E2314" s="210"/>
    </row>
    <row r="2315" spans="5:5" x14ac:dyDescent="0.2">
      <c r="E2315" s="210"/>
    </row>
    <row r="2316" spans="5:5" x14ac:dyDescent="0.2">
      <c r="E2316" s="210"/>
    </row>
    <row r="2317" spans="5:5" x14ac:dyDescent="0.2">
      <c r="E2317" s="210"/>
    </row>
    <row r="2318" spans="5:5" x14ac:dyDescent="0.2">
      <c r="E2318" s="210"/>
    </row>
    <row r="2319" spans="5:5" x14ac:dyDescent="0.2">
      <c r="E2319" s="210"/>
    </row>
    <row r="2320" spans="5:5" x14ac:dyDescent="0.2">
      <c r="E2320" s="210"/>
    </row>
    <row r="2321" spans="5:5" x14ac:dyDescent="0.2">
      <c r="E2321" s="210"/>
    </row>
    <row r="2322" spans="5:5" x14ac:dyDescent="0.2">
      <c r="E2322" s="210"/>
    </row>
    <row r="2323" spans="5:5" x14ac:dyDescent="0.2">
      <c r="E2323" s="210"/>
    </row>
    <row r="2324" spans="5:5" x14ac:dyDescent="0.2">
      <c r="E2324" s="210"/>
    </row>
    <row r="2325" spans="5:5" x14ac:dyDescent="0.2">
      <c r="E2325" s="210"/>
    </row>
    <row r="2326" spans="5:5" x14ac:dyDescent="0.2">
      <c r="E2326" s="210"/>
    </row>
    <row r="2327" spans="5:5" x14ac:dyDescent="0.2">
      <c r="E2327" s="210"/>
    </row>
    <row r="2328" spans="5:5" x14ac:dyDescent="0.2">
      <c r="E2328" s="210"/>
    </row>
    <row r="2329" spans="5:5" x14ac:dyDescent="0.2">
      <c r="E2329" s="210"/>
    </row>
    <row r="2330" spans="5:5" x14ac:dyDescent="0.2">
      <c r="E2330" s="210"/>
    </row>
    <row r="2331" spans="5:5" x14ac:dyDescent="0.2">
      <c r="E2331" s="210"/>
    </row>
    <row r="2332" spans="5:5" x14ac:dyDescent="0.2">
      <c r="E2332" s="210"/>
    </row>
    <row r="2333" spans="5:5" x14ac:dyDescent="0.2">
      <c r="E2333" s="210"/>
    </row>
    <row r="2334" spans="5:5" x14ac:dyDescent="0.2">
      <c r="E2334" s="210"/>
    </row>
    <row r="2335" spans="5:5" x14ac:dyDescent="0.2">
      <c r="E2335" s="210"/>
    </row>
    <row r="2336" spans="5:5" x14ac:dyDescent="0.2">
      <c r="E2336" s="210"/>
    </row>
    <row r="2337" spans="5:5" x14ac:dyDescent="0.2">
      <c r="E2337" s="210"/>
    </row>
    <row r="2338" spans="5:5" x14ac:dyDescent="0.2">
      <c r="E2338" s="210"/>
    </row>
    <row r="2339" spans="5:5" x14ac:dyDescent="0.2">
      <c r="E2339" s="210"/>
    </row>
    <row r="2340" spans="5:5" x14ac:dyDescent="0.2">
      <c r="E2340" s="210"/>
    </row>
    <row r="2341" spans="5:5" x14ac:dyDescent="0.2">
      <c r="E2341" s="210"/>
    </row>
    <row r="2342" spans="5:5" x14ac:dyDescent="0.2">
      <c r="E2342" s="210"/>
    </row>
    <row r="2343" spans="5:5" x14ac:dyDescent="0.2">
      <c r="E2343" s="210"/>
    </row>
    <row r="2344" spans="5:5" x14ac:dyDescent="0.2">
      <c r="E2344" s="210"/>
    </row>
    <row r="2345" spans="5:5" x14ac:dyDescent="0.2">
      <c r="E2345" s="210"/>
    </row>
    <row r="2346" spans="5:5" x14ac:dyDescent="0.2">
      <c r="E2346" s="210"/>
    </row>
    <row r="2347" spans="5:5" x14ac:dyDescent="0.2">
      <c r="E2347" s="210"/>
    </row>
    <row r="2348" spans="5:5" x14ac:dyDescent="0.2">
      <c r="E2348" s="210"/>
    </row>
    <row r="2349" spans="5:5" x14ac:dyDescent="0.2">
      <c r="E2349" s="210"/>
    </row>
    <row r="2350" spans="5:5" x14ac:dyDescent="0.2">
      <c r="E2350" s="210"/>
    </row>
    <row r="2351" spans="5:5" x14ac:dyDescent="0.2">
      <c r="E2351" s="210"/>
    </row>
    <row r="2352" spans="5:5" x14ac:dyDescent="0.2">
      <c r="E2352" s="210"/>
    </row>
    <row r="2353" spans="5:5" x14ac:dyDescent="0.2">
      <c r="E2353" s="210"/>
    </row>
    <row r="2354" spans="5:5" x14ac:dyDescent="0.2">
      <c r="E2354" s="210"/>
    </row>
    <row r="2355" spans="5:5" x14ac:dyDescent="0.2">
      <c r="E2355" s="210"/>
    </row>
    <row r="2356" spans="5:5" x14ac:dyDescent="0.2">
      <c r="E2356" s="210"/>
    </row>
    <row r="2357" spans="5:5" x14ac:dyDescent="0.2">
      <c r="E2357" s="210"/>
    </row>
    <row r="2358" spans="5:5" x14ac:dyDescent="0.2">
      <c r="E2358" s="210"/>
    </row>
    <row r="2359" spans="5:5" x14ac:dyDescent="0.2">
      <c r="E2359" s="210"/>
    </row>
    <row r="2360" spans="5:5" x14ac:dyDescent="0.2">
      <c r="E2360" s="210"/>
    </row>
    <row r="2361" spans="5:5" x14ac:dyDescent="0.2">
      <c r="E2361" s="210"/>
    </row>
    <row r="2362" spans="5:5" x14ac:dyDescent="0.2">
      <c r="E2362" s="210"/>
    </row>
    <row r="2363" spans="5:5" x14ac:dyDescent="0.2">
      <c r="E2363" s="210"/>
    </row>
    <row r="2364" spans="5:5" x14ac:dyDescent="0.2">
      <c r="E2364" s="210"/>
    </row>
    <row r="2365" spans="5:5" x14ac:dyDescent="0.2">
      <c r="E2365" s="210"/>
    </row>
    <row r="2366" spans="5:5" x14ac:dyDescent="0.2">
      <c r="E2366" s="210"/>
    </row>
    <row r="2367" spans="5:5" x14ac:dyDescent="0.2">
      <c r="E2367" s="210"/>
    </row>
    <row r="2368" spans="5:5" x14ac:dyDescent="0.2">
      <c r="E2368" s="210"/>
    </row>
    <row r="2369" spans="5:5" x14ac:dyDescent="0.2">
      <c r="E2369" s="210"/>
    </row>
    <row r="2370" spans="5:5" x14ac:dyDescent="0.2">
      <c r="E2370" s="210"/>
    </row>
    <row r="2371" spans="5:5" x14ac:dyDescent="0.2">
      <c r="E2371" s="210"/>
    </row>
    <row r="2372" spans="5:5" x14ac:dyDescent="0.2">
      <c r="E2372" s="210"/>
    </row>
    <row r="2373" spans="5:5" x14ac:dyDescent="0.2">
      <c r="E2373" s="210"/>
    </row>
    <row r="2374" spans="5:5" x14ac:dyDescent="0.2">
      <c r="E2374" s="210"/>
    </row>
    <row r="2375" spans="5:5" x14ac:dyDescent="0.2">
      <c r="E2375" s="210"/>
    </row>
    <row r="2376" spans="5:5" x14ac:dyDescent="0.2">
      <c r="E2376" s="210"/>
    </row>
    <row r="2377" spans="5:5" x14ac:dyDescent="0.2">
      <c r="E2377" s="210"/>
    </row>
    <row r="2378" spans="5:5" x14ac:dyDescent="0.2">
      <c r="E2378" s="210"/>
    </row>
    <row r="2379" spans="5:5" x14ac:dyDescent="0.2">
      <c r="E2379" s="210"/>
    </row>
    <row r="2380" spans="5:5" x14ac:dyDescent="0.2">
      <c r="E2380" s="210"/>
    </row>
    <row r="2381" spans="5:5" x14ac:dyDescent="0.2">
      <c r="E2381" s="210"/>
    </row>
    <row r="2382" spans="5:5" x14ac:dyDescent="0.2">
      <c r="E2382" s="210"/>
    </row>
    <row r="2383" spans="5:5" x14ac:dyDescent="0.2">
      <c r="E2383" s="210"/>
    </row>
    <row r="2384" spans="5:5" x14ac:dyDescent="0.2">
      <c r="E2384" s="210"/>
    </row>
    <row r="2385" spans="5:5" x14ac:dyDescent="0.2">
      <c r="E2385" s="210"/>
    </row>
    <row r="2386" spans="5:5" x14ac:dyDescent="0.2">
      <c r="E2386" s="210"/>
    </row>
    <row r="2387" spans="5:5" x14ac:dyDescent="0.2">
      <c r="E2387" s="210"/>
    </row>
    <row r="2388" spans="5:5" x14ac:dyDescent="0.2">
      <c r="E2388" s="210"/>
    </row>
    <row r="2389" spans="5:5" x14ac:dyDescent="0.2">
      <c r="E2389" s="210"/>
    </row>
    <row r="2390" spans="5:5" x14ac:dyDescent="0.2">
      <c r="E2390" s="210"/>
    </row>
    <row r="2391" spans="5:5" x14ac:dyDescent="0.2">
      <c r="E2391" s="210"/>
    </row>
    <row r="2392" spans="5:5" x14ac:dyDescent="0.2">
      <c r="E2392" s="210"/>
    </row>
    <row r="2393" spans="5:5" x14ac:dyDescent="0.2">
      <c r="E2393" s="210"/>
    </row>
    <row r="2394" spans="5:5" x14ac:dyDescent="0.2">
      <c r="E2394" s="210"/>
    </row>
    <row r="2395" spans="5:5" x14ac:dyDescent="0.2">
      <c r="E2395" s="210"/>
    </row>
    <row r="2396" spans="5:5" x14ac:dyDescent="0.2">
      <c r="E2396" s="210"/>
    </row>
    <row r="2397" spans="5:5" x14ac:dyDescent="0.2">
      <c r="E2397" s="210"/>
    </row>
    <row r="2398" spans="5:5" x14ac:dyDescent="0.2">
      <c r="E2398" s="210"/>
    </row>
    <row r="2399" spans="5:5" x14ac:dyDescent="0.2">
      <c r="E2399" s="210"/>
    </row>
    <row r="2400" spans="5:5" x14ac:dyDescent="0.2">
      <c r="E2400" s="210"/>
    </row>
    <row r="2401" spans="5:5" x14ac:dyDescent="0.2">
      <c r="E2401" s="210"/>
    </row>
    <row r="2402" spans="5:5" x14ac:dyDescent="0.2">
      <c r="E2402" s="210"/>
    </row>
    <row r="2403" spans="5:5" x14ac:dyDescent="0.2">
      <c r="E2403" s="210"/>
    </row>
  </sheetData>
  <mergeCells count="26">
    <mergeCell ref="F1:H1"/>
    <mergeCell ref="D3:H3"/>
    <mergeCell ref="F4:H4"/>
    <mergeCell ref="D5:H5"/>
    <mergeCell ref="E6:H6"/>
    <mergeCell ref="F8:H8"/>
    <mergeCell ref="D9:H9"/>
    <mergeCell ref="G21:G22"/>
    <mergeCell ref="H21:H22"/>
    <mergeCell ref="F2:H2"/>
    <mergeCell ref="F11:H11"/>
    <mergeCell ref="A13:H13"/>
    <mergeCell ref="D7:H7"/>
    <mergeCell ref="F10:H10"/>
    <mergeCell ref="B24:B160"/>
    <mergeCell ref="A161:E161"/>
    <mergeCell ref="A162:E162"/>
    <mergeCell ref="A14:H14"/>
    <mergeCell ref="A15:H15"/>
    <mergeCell ref="A17:H17"/>
    <mergeCell ref="A16:H16"/>
    <mergeCell ref="A18:F18"/>
    <mergeCell ref="A19:F19"/>
    <mergeCell ref="A21:A22"/>
    <mergeCell ref="B21:E21"/>
    <mergeCell ref="F21:F22"/>
  </mergeCells>
  <pageMargins left="0.7" right="0.7" top="0.75" bottom="0.75" header="0.3" footer="0.3"/>
  <pageSetup paperSize="9" scale="62" orientation="portrait" r:id="rId1"/>
  <rowBreaks count="1" manualBreakCount="1">
    <brk id="134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06"/>
  <sheetViews>
    <sheetView topLeftCell="A151" zoomScaleNormal="100" workbookViewId="0">
      <selection activeCell="K34" sqref="K34"/>
    </sheetView>
  </sheetViews>
  <sheetFormatPr defaultRowHeight="12.75" x14ac:dyDescent="0.2"/>
  <cols>
    <col min="1" max="1" width="48" style="240" customWidth="1"/>
    <col min="2" max="2" width="13.140625" style="240" customWidth="1"/>
    <col min="3" max="3" width="11.28515625" style="280" customWidth="1"/>
    <col min="4" max="4" width="16.5703125" style="280" customWidth="1"/>
    <col min="5" max="5" width="7.85546875" style="280" customWidth="1"/>
    <col min="6" max="6" width="16" style="280" customWidth="1"/>
    <col min="7" max="7" width="13.28515625" style="280" customWidth="1"/>
    <col min="8" max="8" width="13.85546875" style="285" customWidth="1"/>
    <col min="9" max="16384" width="9.140625" style="240"/>
  </cols>
  <sheetData>
    <row r="1" spans="1:12" ht="18.75" x14ac:dyDescent="0.3">
      <c r="F1" s="444" t="s">
        <v>312</v>
      </c>
      <c r="G1" s="444"/>
      <c r="H1" s="444"/>
    </row>
    <row r="2" spans="1:12" ht="18.75" x14ac:dyDescent="0.3">
      <c r="A2" s="282"/>
      <c r="B2" s="281"/>
      <c r="C2" s="281"/>
      <c r="D2" s="281"/>
      <c r="E2" s="281"/>
      <c r="F2" s="444" t="s">
        <v>299</v>
      </c>
      <c r="G2" s="444"/>
      <c r="H2" s="444"/>
    </row>
    <row r="3" spans="1:12" ht="18.75" x14ac:dyDescent="0.3">
      <c r="A3" s="283"/>
      <c r="B3" s="283"/>
      <c r="C3" s="283"/>
      <c r="D3" s="444" t="s">
        <v>296</v>
      </c>
      <c r="E3" s="444"/>
      <c r="F3" s="444"/>
      <c r="G3" s="444"/>
      <c r="H3" s="444"/>
    </row>
    <row r="4" spans="1:12" ht="18.75" x14ac:dyDescent="0.3">
      <c r="A4" s="283"/>
      <c r="B4" s="283"/>
      <c r="C4" s="283"/>
      <c r="D4" s="444" t="s">
        <v>298</v>
      </c>
      <c r="E4" s="444"/>
      <c r="F4" s="444"/>
      <c r="G4" s="444"/>
      <c r="H4" s="444"/>
    </row>
    <row r="5" spans="1:12" ht="18.75" x14ac:dyDescent="0.3">
      <c r="A5" s="282"/>
      <c r="B5" s="281"/>
      <c r="C5" s="281"/>
      <c r="D5" s="444" t="s">
        <v>228</v>
      </c>
      <c r="E5" s="444"/>
      <c r="F5" s="444"/>
      <c r="G5" s="444"/>
      <c r="H5" s="444"/>
    </row>
    <row r="6" spans="1:12" ht="18.75" x14ac:dyDescent="0.3">
      <c r="A6" s="283"/>
      <c r="B6" s="283"/>
      <c r="C6" s="283"/>
      <c r="D6" s="283"/>
      <c r="E6" s="444" t="s">
        <v>241</v>
      </c>
      <c r="F6" s="444"/>
      <c r="G6" s="444"/>
      <c r="H6" s="444"/>
      <c r="I6" s="283"/>
      <c r="J6" s="283"/>
      <c r="K6" s="283"/>
      <c r="L6" s="283"/>
    </row>
    <row r="7" spans="1:12" ht="18.75" x14ac:dyDescent="0.3">
      <c r="A7" s="281"/>
      <c r="B7" s="283"/>
      <c r="C7" s="282"/>
      <c r="D7" s="444" t="s">
        <v>237</v>
      </c>
      <c r="E7" s="444"/>
      <c r="F7" s="444"/>
      <c r="G7" s="444"/>
      <c r="H7" s="444"/>
    </row>
    <row r="8" spans="1:12" ht="18.75" x14ac:dyDescent="0.3">
      <c r="A8" s="281"/>
      <c r="B8" s="283"/>
      <c r="C8" s="282"/>
      <c r="D8" s="281"/>
      <c r="E8" s="281"/>
      <c r="F8" s="444" t="s">
        <v>238</v>
      </c>
      <c r="G8" s="444"/>
      <c r="H8" s="444"/>
    </row>
    <row r="9" spans="1:12" ht="18.75" x14ac:dyDescent="0.3">
      <c r="D9" s="444" t="s">
        <v>313</v>
      </c>
      <c r="E9" s="444"/>
      <c r="F9" s="444"/>
      <c r="G9" s="444"/>
      <c r="H9" s="444"/>
    </row>
    <row r="10" spans="1:12" ht="18.75" x14ac:dyDescent="0.3">
      <c r="D10" s="284"/>
      <c r="E10" s="284"/>
      <c r="F10" s="443" t="s">
        <v>370</v>
      </c>
      <c r="G10" s="443"/>
      <c r="H10" s="443"/>
    </row>
    <row r="11" spans="1:12" ht="18.75" x14ac:dyDescent="0.3">
      <c r="D11" s="284"/>
      <c r="E11" s="284"/>
      <c r="F11" s="443"/>
      <c r="G11" s="443"/>
      <c r="H11" s="443"/>
    </row>
    <row r="12" spans="1:12" x14ac:dyDescent="0.2">
      <c r="D12" s="284"/>
      <c r="E12" s="284"/>
      <c r="F12" s="284"/>
      <c r="G12" s="284"/>
    </row>
    <row r="13" spans="1:12" x14ac:dyDescent="0.2">
      <c r="D13" s="284"/>
      <c r="E13" s="284"/>
      <c r="F13" s="284"/>
      <c r="G13" s="284"/>
    </row>
    <row r="14" spans="1:12" x14ac:dyDescent="0.2">
      <c r="D14" s="284"/>
      <c r="E14" s="284"/>
      <c r="F14" s="284"/>
      <c r="G14" s="284"/>
    </row>
    <row r="15" spans="1:12" ht="20.25" x14ac:dyDescent="0.3">
      <c r="A15" s="446" t="s">
        <v>93</v>
      </c>
      <c r="B15" s="446"/>
      <c r="C15" s="446"/>
      <c r="D15" s="446"/>
      <c r="E15" s="446"/>
      <c r="F15" s="446"/>
      <c r="G15" s="286"/>
    </row>
    <row r="16" spans="1:12" ht="15.75" x14ac:dyDescent="0.25">
      <c r="A16" s="442" t="s">
        <v>94</v>
      </c>
      <c r="B16" s="442"/>
      <c r="C16" s="442"/>
      <c r="D16" s="442"/>
      <c r="E16" s="442"/>
      <c r="F16" s="442"/>
      <c r="G16" s="287"/>
    </row>
    <row r="17" spans="1:8" ht="15.75" x14ac:dyDescent="0.25">
      <c r="A17" s="442" t="s">
        <v>95</v>
      </c>
      <c r="B17" s="442"/>
      <c r="C17" s="442"/>
      <c r="D17" s="442"/>
      <c r="E17" s="442"/>
      <c r="F17" s="442"/>
      <c r="G17" s="287"/>
    </row>
    <row r="18" spans="1:8" ht="18.75" x14ac:dyDescent="0.3">
      <c r="A18" s="442" t="s">
        <v>301</v>
      </c>
      <c r="B18" s="442"/>
      <c r="C18" s="442"/>
      <c r="D18" s="442"/>
      <c r="E18" s="442"/>
      <c r="F18" s="442"/>
      <c r="G18" s="287"/>
    </row>
    <row r="19" spans="1:8" x14ac:dyDescent="0.2">
      <c r="A19" s="445"/>
      <c r="B19" s="445"/>
      <c r="C19" s="445"/>
      <c r="D19" s="445"/>
      <c r="E19" s="445"/>
      <c r="F19" s="445"/>
    </row>
    <row r="20" spans="1:8" ht="18.75" x14ac:dyDescent="0.3">
      <c r="A20" s="288"/>
      <c r="B20" s="288"/>
      <c r="C20" s="288"/>
      <c r="D20" s="288"/>
      <c r="E20" s="288"/>
    </row>
    <row r="21" spans="1:8" ht="28.5" customHeight="1" x14ac:dyDescent="0.2">
      <c r="A21" s="427" t="s">
        <v>52</v>
      </c>
      <c r="B21" s="429" t="s">
        <v>53</v>
      </c>
      <c r="C21" s="429"/>
      <c r="D21" s="429"/>
      <c r="E21" s="429"/>
      <c r="F21" s="430" t="s">
        <v>191</v>
      </c>
      <c r="G21" s="430" t="s">
        <v>242</v>
      </c>
      <c r="H21" s="430" t="s">
        <v>302</v>
      </c>
    </row>
    <row r="22" spans="1:8" ht="68.25" customHeight="1" x14ac:dyDescent="0.2">
      <c r="A22" s="428"/>
      <c r="B22" s="289" t="s">
        <v>96</v>
      </c>
      <c r="C22" s="290" t="s">
        <v>97</v>
      </c>
      <c r="D22" s="291" t="s">
        <v>98</v>
      </c>
      <c r="E22" s="289" t="s">
        <v>99</v>
      </c>
      <c r="F22" s="431"/>
      <c r="G22" s="431"/>
      <c r="H22" s="431"/>
    </row>
    <row r="23" spans="1:8" ht="26.25" customHeight="1" x14ac:dyDescent="0.25">
      <c r="A23" s="292" t="s">
        <v>56</v>
      </c>
      <c r="B23" s="293" t="s">
        <v>100</v>
      </c>
      <c r="C23" s="294"/>
      <c r="D23" s="295"/>
      <c r="E23" s="295"/>
      <c r="F23" s="296">
        <f>F24+F40+F51+F46</f>
        <v>6507</v>
      </c>
      <c r="G23" s="297">
        <f>G24+G40+G51+G46</f>
        <v>6082.4</v>
      </c>
      <c r="H23" s="298">
        <f>H24+H40+H51+H46</f>
        <v>6313.5</v>
      </c>
    </row>
    <row r="24" spans="1:8" s="303" customFormat="1" ht="40.5" x14ac:dyDescent="0.25">
      <c r="A24" s="299" t="s">
        <v>101</v>
      </c>
      <c r="B24" s="432"/>
      <c r="C24" s="232" t="s">
        <v>59</v>
      </c>
      <c r="D24" s="300" t="s">
        <v>102</v>
      </c>
      <c r="E24" s="300"/>
      <c r="F24" s="301">
        <f>F26+F30+F36+F39+F38+F34</f>
        <v>5895.9</v>
      </c>
      <c r="G24" s="233">
        <f>G26+G30+G36+G39+G38</f>
        <v>5646</v>
      </c>
      <c r="H24" s="302">
        <f>H26+H30+H36+H39+H38</f>
        <v>5847.1</v>
      </c>
    </row>
    <row r="25" spans="1:8" ht="51.75" customHeight="1" x14ac:dyDescent="0.25">
      <c r="A25" s="304" t="s">
        <v>103</v>
      </c>
      <c r="B25" s="433"/>
      <c r="C25" s="225" t="s">
        <v>59</v>
      </c>
      <c r="D25" s="222" t="s">
        <v>104</v>
      </c>
      <c r="E25" s="222"/>
      <c r="F25" s="226">
        <f>F24</f>
        <v>5895.9</v>
      </c>
      <c r="G25" s="227">
        <f>G24</f>
        <v>5646</v>
      </c>
      <c r="H25" s="244">
        <f>H24</f>
        <v>5847.1</v>
      </c>
    </row>
    <row r="26" spans="1:8" ht="40.5" customHeight="1" x14ac:dyDescent="0.2">
      <c r="A26" s="218" t="s">
        <v>105</v>
      </c>
      <c r="B26" s="433"/>
      <c r="C26" s="225" t="s">
        <v>59</v>
      </c>
      <c r="D26" s="222" t="s">
        <v>106</v>
      </c>
      <c r="E26" s="222"/>
      <c r="F26" s="235">
        <f t="shared" ref="F26:H28" si="0">F27</f>
        <v>1321.2</v>
      </c>
      <c r="G26" s="224">
        <f t="shared" si="0"/>
        <v>1248</v>
      </c>
      <c r="H26" s="243">
        <f t="shared" si="0"/>
        <v>1300</v>
      </c>
    </row>
    <row r="27" spans="1:8" ht="25.5" customHeight="1" x14ac:dyDescent="0.2">
      <c r="A27" s="218" t="s">
        <v>107</v>
      </c>
      <c r="B27" s="433"/>
      <c r="C27" s="225" t="s">
        <v>59</v>
      </c>
      <c r="D27" s="222" t="s">
        <v>108</v>
      </c>
      <c r="E27" s="305"/>
      <c r="F27" s="226">
        <f t="shared" si="0"/>
        <v>1321.2</v>
      </c>
      <c r="G27" s="227">
        <f t="shared" si="0"/>
        <v>1248</v>
      </c>
      <c r="H27" s="244">
        <f t="shared" si="0"/>
        <v>1300</v>
      </c>
    </row>
    <row r="28" spans="1:8" ht="25.5" customHeight="1" x14ac:dyDescent="0.2">
      <c r="A28" s="218" t="s">
        <v>109</v>
      </c>
      <c r="B28" s="433"/>
      <c r="C28" s="225" t="s">
        <v>59</v>
      </c>
      <c r="D28" s="222" t="s">
        <v>110</v>
      </c>
      <c r="E28" s="222" t="s">
        <v>111</v>
      </c>
      <c r="F28" s="226">
        <f t="shared" si="0"/>
        <v>1321.2</v>
      </c>
      <c r="G28" s="227">
        <f t="shared" si="0"/>
        <v>1248</v>
      </c>
      <c r="H28" s="244">
        <f t="shared" si="0"/>
        <v>1300</v>
      </c>
    </row>
    <row r="29" spans="1:8" ht="42" customHeight="1" x14ac:dyDescent="0.2">
      <c r="A29" s="218" t="s">
        <v>112</v>
      </c>
      <c r="B29" s="433"/>
      <c r="C29" s="225" t="s">
        <v>59</v>
      </c>
      <c r="D29" s="222" t="s">
        <v>110</v>
      </c>
      <c r="E29" s="222" t="s">
        <v>113</v>
      </c>
      <c r="F29" s="226">
        <v>1321.2</v>
      </c>
      <c r="G29" s="227">
        <v>1248</v>
      </c>
      <c r="H29" s="244">
        <v>1300</v>
      </c>
    </row>
    <row r="30" spans="1:8" ht="52.5" customHeight="1" x14ac:dyDescent="0.25">
      <c r="A30" s="304" t="s">
        <v>114</v>
      </c>
      <c r="B30" s="433"/>
      <c r="C30" s="225" t="s">
        <v>59</v>
      </c>
      <c r="D30" s="225" t="s">
        <v>115</v>
      </c>
      <c r="E30" s="222"/>
      <c r="F30" s="235">
        <f t="shared" ref="F30:H32" si="1">F31</f>
        <v>3777.6</v>
      </c>
      <c r="G30" s="224">
        <f>G31</f>
        <v>3588</v>
      </c>
      <c r="H30" s="243">
        <f t="shared" si="1"/>
        <v>3687.1</v>
      </c>
    </row>
    <row r="31" spans="1:8" ht="33.75" customHeight="1" x14ac:dyDescent="0.2">
      <c r="A31" s="218" t="s">
        <v>116</v>
      </c>
      <c r="B31" s="433"/>
      <c r="C31" s="225" t="s">
        <v>59</v>
      </c>
      <c r="D31" s="225" t="s">
        <v>117</v>
      </c>
      <c r="E31" s="225"/>
      <c r="F31" s="226">
        <f t="shared" si="1"/>
        <v>3777.6</v>
      </c>
      <c r="G31" s="227">
        <f t="shared" si="1"/>
        <v>3588</v>
      </c>
      <c r="H31" s="244">
        <f t="shared" si="1"/>
        <v>3687.1</v>
      </c>
    </row>
    <row r="32" spans="1:8" ht="33.75" customHeight="1" x14ac:dyDescent="0.2">
      <c r="A32" s="218" t="s">
        <v>109</v>
      </c>
      <c r="B32" s="433"/>
      <c r="C32" s="225" t="s">
        <v>59</v>
      </c>
      <c r="D32" s="225" t="s">
        <v>118</v>
      </c>
      <c r="E32" s="225" t="s">
        <v>111</v>
      </c>
      <c r="F32" s="226">
        <f t="shared" si="1"/>
        <v>3777.6</v>
      </c>
      <c r="G32" s="227">
        <f t="shared" si="1"/>
        <v>3588</v>
      </c>
      <c r="H32" s="244">
        <f t="shared" si="1"/>
        <v>3687.1</v>
      </c>
    </row>
    <row r="33" spans="1:10" ht="46.5" customHeight="1" x14ac:dyDescent="0.2">
      <c r="A33" s="218" t="s">
        <v>119</v>
      </c>
      <c r="B33" s="433"/>
      <c r="C33" s="225" t="s">
        <v>59</v>
      </c>
      <c r="D33" s="225" t="s">
        <v>118</v>
      </c>
      <c r="E33" s="225" t="s">
        <v>113</v>
      </c>
      <c r="F33" s="226">
        <v>3777.6</v>
      </c>
      <c r="G33" s="227">
        <v>3588</v>
      </c>
      <c r="H33" s="244">
        <v>3687.1</v>
      </c>
    </row>
    <row r="34" spans="1:10" ht="46.5" customHeight="1" x14ac:dyDescent="0.2">
      <c r="A34" s="218" t="s">
        <v>368</v>
      </c>
      <c r="B34" s="433"/>
      <c r="C34" s="225" t="s">
        <v>59</v>
      </c>
      <c r="D34" s="225" t="s">
        <v>369</v>
      </c>
      <c r="E34" s="225" t="s">
        <v>111</v>
      </c>
      <c r="F34" s="235">
        <f>F35</f>
        <v>272</v>
      </c>
      <c r="G34" s="224">
        <f>G35</f>
        <v>0</v>
      </c>
      <c r="H34" s="243">
        <f>H35</f>
        <v>0</v>
      </c>
    </row>
    <row r="35" spans="1:10" ht="46.5" customHeight="1" x14ac:dyDescent="0.2">
      <c r="A35" s="218" t="s">
        <v>112</v>
      </c>
      <c r="B35" s="433"/>
      <c r="C35" s="225" t="s">
        <v>59</v>
      </c>
      <c r="D35" s="225" t="s">
        <v>369</v>
      </c>
      <c r="E35" s="225" t="s">
        <v>113</v>
      </c>
      <c r="F35" s="226">
        <v>272</v>
      </c>
      <c r="G35" s="227">
        <v>0</v>
      </c>
      <c r="H35" s="244">
        <v>0</v>
      </c>
    </row>
    <row r="36" spans="1:10" ht="39" customHeight="1" x14ac:dyDescent="0.25">
      <c r="A36" s="304" t="s">
        <v>120</v>
      </c>
      <c r="B36" s="433"/>
      <c r="C36" s="225" t="s">
        <v>59</v>
      </c>
      <c r="D36" s="225" t="s">
        <v>118</v>
      </c>
      <c r="E36" s="225" t="s">
        <v>111</v>
      </c>
      <c r="F36" s="235">
        <f>F37</f>
        <v>481.2</v>
      </c>
      <c r="G36" s="224">
        <f>G37</f>
        <v>800</v>
      </c>
      <c r="H36" s="243">
        <f>H37</f>
        <v>850</v>
      </c>
      <c r="J36" s="306"/>
    </row>
    <row r="37" spans="1:10" ht="45.75" customHeight="1" x14ac:dyDescent="0.2">
      <c r="A37" s="242" t="s">
        <v>121</v>
      </c>
      <c r="B37" s="433"/>
      <c r="C37" s="225" t="s">
        <v>59</v>
      </c>
      <c r="D37" s="225" t="s">
        <v>118</v>
      </c>
      <c r="E37" s="225" t="s">
        <v>122</v>
      </c>
      <c r="F37" s="226">
        <v>481.2</v>
      </c>
      <c r="G37" s="227">
        <v>800</v>
      </c>
      <c r="H37" s="244">
        <v>850</v>
      </c>
    </row>
    <row r="38" spans="1:10" ht="45.75" customHeight="1" x14ac:dyDescent="0.2">
      <c r="A38" s="242" t="s">
        <v>123</v>
      </c>
      <c r="B38" s="433"/>
      <c r="C38" s="225" t="s">
        <v>59</v>
      </c>
      <c r="D38" s="225" t="s">
        <v>118</v>
      </c>
      <c r="E38" s="225" t="s">
        <v>124</v>
      </c>
      <c r="F38" s="235">
        <v>18.2</v>
      </c>
      <c r="G38" s="224">
        <v>5</v>
      </c>
      <c r="H38" s="243">
        <v>5</v>
      </c>
    </row>
    <row r="39" spans="1:10" ht="45.75" customHeight="1" x14ac:dyDescent="0.2">
      <c r="A39" s="242" t="s">
        <v>125</v>
      </c>
      <c r="B39" s="433"/>
      <c r="C39" s="225" t="s">
        <v>59</v>
      </c>
      <c r="D39" s="225" t="s">
        <v>118</v>
      </c>
      <c r="E39" s="225" t="s">
        <v>126</v>
      </c>
      <c r="F39" s="235">
        <v>25.7</v>
      </c>
      <c r="G39" s="224">
        <v>5</v>
      </c>
      <c r="H39" s="243">
        <v>5</v>
      </c>
    </row>
    <row r="40" spans="1:10" ht="50.25" customHeight="1" x14ac:dyDescent="0.25">
      <c r="A40" s="307" t="s">
        <v>127</v>
      </c>
      <c r="B40" s="433"/>
      <c r="C40" s="270" t="s">
        <v>61</v>
      </c>
      <c r="D40" s="225" t="s">
        <v>128</v>
      </c>
      <c r="E40" s="225"/>
      <c r="F40" s="235">
        <f>F41+F44</f>
        <v>149.4</v>
      </c>
      <c r="G40" s="224">
        <f>G41+G44</f>
        <v>149.4</v>
      </c>
      <c r="H40" s="243">
        <f>H41+H44</f>
        <v>149.4</v>
      </c>
    </row>
    <row r="41" spans="1:10" s="303" customFormat="1" ht="27.75" customHeight="1" x14ac:dyDescent="0.25">
      <c r="A41" s="218" t="s">
        <v>116</v>
      </c>
      <c r="B41" s="433"/>
      <c r="C41" s="225" t="s">
        <v>61</v>
      </c>
      <c r="D41" s="225" t="s">
        <v>117</v>
      </c>
      <c r="E41" s="225"/>
      <c r="F41" s="226">
        <f t="shared" ref="F41:H42" si="2">F42</f>
        <v>126.6</v>
      </c>
      <c r="G41" s="227">
        <f t="shared" si="2"/>
        <v>126.6</v>
      </c>
      <c r="H41" s="244">
        <f t="shared" si="2"/>
        <v>126.6</v>
      </c>
    </row>
    <row r="42" spans="1:10" s="303" customFormat="1" ht="41.25" customHeight="1" x14ac:dyDescent="0.25">
      <c r="A42" s="218" t="s">
        <v>129</v>
      </c>
      <c r="B42" s="433"/>
      <c r="C42" s="225" t="s">
        <v>61</v>
      </c>
      <c r="D42" s="222" t="s">
        <v>130</v>
      </c>
      <c r="E42" s="222" t="s">
        <v>111</v>
      </c>
      <c r="F42" s="226">
        <f t="shared" si="2"/>
        <v>126.6</v>
      </c>
      <c r="G42" s="227">
        <f t="shared" si="2"/>
        <v>126.6</v>
      </c>
      <c r="H42" s="244">
        <f t="shared" si="2"/>
        <v>126.6</v>
      </c>
    </row>
    <row r="43" spans="1:10" s="303" customFormat="1" ht="39" customHeight="1" x14ac:dyDescent="0.25">
      <c r="A43" s="218" t="s">
        <v>131</v>
      </c>
      <c r="B43" s="433"/>
      <c r="C43" s="225" t="s">
        <v>61</v>
      </c>
      <c r="D43" s="222" t="s">
        <v>130</v>
      </c>
      <c r="E43" s="222" t="s">
        <v>132</v>
      </c>
      <c r="F43" s="226">
        <v>126.6</v>
      </c>
      <c r="G43" s="227">
        <v>126.6</v>
      </c>
      <c r="H43" s="244">
        <v>126.6</v>
      </c>
    </row>
    <row r="44" spans="1:10" s="303" customFormat="1" ht="39" customHeight="1" x14ac:dyDescent="0.25">
      <c r="A44" s="218" t="s">
        <v>232</v>
      </c>
      <c r="B44" s="433"/>
      <c r="C44" s="225" t="s">
        <v>61</v>
      </c>
      <c r="D44" s="222" t="s">
        <v>231</v>
      </c>
      <c r="E44" s="222" t="s">
        <v>111</v>
      </c>
      <c r="F44" s="235">
        <f>F45</f>
        <v>22.8</v>
      </c>
      <c r="G44" s="224">
        <f>G45</f>
        <v>22.8</v>
      </c>
      <c r="H44" s="243">
        <f>H45</f>
        <v>22.8</v>
      </c>
    </row>
    <row r="45" spans="1:10" s="303" customFormat="1" ht="39" customHeight="1" x14ac:dyDescent="0.25">
      <c r="A45" s="218" t="s">
        <v>131</v>
      </c>
      <c r="B45" s="433"/>
      <c r="C45" s="225" t="s">
        <v>61</v>
      </c>
      <c r="D45" s="222" t="s">
        <v>231</v>
      </c>
      <c r="E45" s="222" t="s">
        <v>132</v>
      </c>
      <c r="F45" s="226">
        <v>22.8</v>
      </c>
      <c r="G45" s="227">
        <v>22.8</v>
      </c>
      <c r="H45" s="244">
        <v>22.8</v>
      </c>
    </row>
    <row r="46" spans="1:10" s="303" customFormat="1" ht="44.25" customHeight="1" x14ac:dyDescent="0.25">
      <c r="A46" s="215" t="s">
        <v>307</v>
      </c>
      <c r="B46" s="433"/>
      <c r="C46" s="225" t="s">
        <v>304</v>
      </c>
      <c r="D46" s="222" t="s">
        <v>142</v>
      </c>
      <c r="E46" s="222"/>
      <c r="F46" s="235">
        <f t="shared" ref="F46:H49" si="3">F47</f>
        <v>343.6</v>
      </c>
      <c r="G46" s="224">
        <f t="shared" si="3"/>
        <v>50</v>
      </c>
      <c r="H46" s="243">
        <f t="shared" si="3"/>
        <v>50</v>
      </c>
    </row>
    <row r="47" spans="1:10" s="303" customFormat="1" ht="39" customHeight="1" x14ac:dyDescent="0.25">
      <c r="A47" s="214" t="s">
        <v>116</v>
      </c>
      <c r="B47" s="433"/>
      <c r="C47" s="225" t="s">
        <v>304</v>
      </c>
      <c r="D47" s="222" t="s">
        <v>173</v>
      </c>
      <c r="E47" s="222"/>
      <c r="F47" s="226">
        <f t="shared" si="3"/>
        <v>343.6</v>
      </c>
      <c r="G47" s="227">
        <f t="shared" si="3"/>
        <v>50</v>
      </c>
      <c r="H47" s="244">
        <f t="shared" si="3"/>
        <v>50</v>
      </c>
    </row>
    <row r="48" spans="1:10" s="303" customFormat="1" ht="30" customHeight="1" x14ac:dyDescent="0.25">
      <c r="A48" s="214" t="s">
        <v>116</v>
      </c>
      <c r="B48" s="433"/>
      <c r="C48" s="225" t="s">
        <v>304</v>
      </c>
      <c r="D48" s="222" t="s">
        <v>134</v>
      </c>
      <c r="E48" s="222"/>
      <c r="F48" s="226">
        <f t="shared" si="3"/>
        <v>343.6</v>
      </c>
      <c r="G48" s="227">
        <f t="shared" si="3"/>
        <v>50</v>
      </c>
      <c r="H48" s="244">
        <f t="shared" si="3"/>
        <v>50</v>
      </c>
    </row>
    <row r="49" spans="1:9" s="303" customFormat="1" ht="60.75" customHeight="1" x14ac:dyDescent="0.25">
      <c r="A49" s="214" t="s">
        <v>308</v>
      </c>
      <c r="B49" s="433"/>
      <c r="C49" s="225" t="s">
        <v>304</v>
      </c>
      <c r="D49" s="222" t="s">
        <v>309</v>
      </c>
      <c r="E49" s="222" t="s">
        <v>111</v>
      </c>
      <c r="F49" s="226">
        <f>F50</f>
        <v>343.6</v>
      </c>
      <c r="G49" s="227">
        <f t="shared" si="3"/>
        <v>50</v>
      </c>
      <c r="H49" s="244">
        <f t="shared" si="3"/>
        <v>50</v>
      </c>
    </row>
    <row r="50" spans="1:9" s="303" customFormat="1" ht="31.5" customHeight="1" x14ac:dyDescent="0.25">
      <c r="A50" s="214" t="s">
        <v>306</v>
      </c>
      <c r="B50" s="433"/>
      <c r="C50" s="225" t="s">
        <v>304</v>
      </c>
      <c r="D50" s="222" t="s">
        <v>309</v>
      </c>
      <c r="E50" s="222" t="s">
        <v>310</v>
      </c>
      <c r="F50" s="226">
        <v>343.6</v>
      </c>
      <c r="G50" s="227">
        <v>50</v>
      </c>
      <c r="H50" s="244">
        <v>50</v>
      </c>
    </row>
    <row r="51" spans="1:9" s="303" customFormat="1" ht="23.25" customHeight="1" x14ac:dyDescent="0.25">
      <c r="A51" s="307" t="s">
        <v>62</v>
      </c>
      <c r="B51" s="433"/>
      <c r="C51" s="270" t="s">
        <v>63</v>
      </c>
      <c r="D51" s="269" t="s">
        <v>102</v>
      </c>
      <c r="E51" s="222"/>
      <c r="F51" s="235">
        <f>F53+F56</f>
        <v>118.1</v>
      </c>
      <c r="G51" s="224">
        <f>G53+G56</f>
        <v>237</v>
      </c>
      <c r="H51" s="243">
        <f>H53+H56</f>
        <v>267</v>
      </c>
    </row>
    <row r="52" spans="1:9" ht="33" customHeight="1" x14ac:dyDescent="0.2">
      <c r="A52" s="218" t="s">
        <v>133</v>
      </c>
      <c r="B52" s="433"/>
      <c r="C52" s="225" t="s">
        <v>63</v>
      </c>
      <c r="D52" s="222" t="s">
        <v>134</v>
      </c>
      <c r="E52" s="222"/>
      <c r="F52" s="235">
        <f t="shared" ref="F52:H54" si="4">F53</f>
        <v>114.6</v>
      </c>
      <c r="G52" s="224">
        <f t="shared" si="4"/>
        <v>237</v>
      </c>
      <c r="H52" s="243">
        <f t="shared" si="4"/>
        <v>267</v>
      </c>
    </row>
    <row r="53" spans="1:9" ht="26.25" customHeight="1" x14ac:dyDescent="0.2">
      <c r="A53" s="218" t="s">
        <v>116</v>
      </c>
      <c r="B53" s="433"/>
      <c r="C53" s="225" t="s">
        <v>63</v>
      </c>
      <c r="D53" s="222" t="s">
        <v>134</v>
      </c>
      <c r="E53" s="222"/>
      <c r="F53" s="226">
        <f t="shared" si="4"/>
        <v>114.6</v>
      </c>
      <c r="G53" s="227">
        <f t="shared" si="4"/>
        <v>237</v>
      </c>
      <c r="H53" s="244">
        <f t="shared" si="4"/>
        <v>267</v>
      </c>
    </row>
    <row r="54" spans="1:9" ht="51" x14ac:dyDescent="0.2">
      <c r="A54" s="218" t="s">
        <v>135</v>
      </c>
      <c r="B54" s="433"/>
      <c r="C54" s="225" t="s">
        <v>63</v>
      </c>
      <c r="D54" s="228" t="s">
        <v>136</v>
      </c>
      <c r="E54" s="225" t="s">
        <v>111</v>
      </c>
      <c r="F54" s="226">
        <f>F55</f>
        <v>114.6</v>
      </c>
      <c r="G54" s="227">
        <f t="shared" si="4"/>
        <v>237</v>
      </c>
      <c r="H54" s="244">
        <f t="shared" si="4"/>
        <v>267</v>
      </c>
    </row>
    <row r="55" spans="1:9" ht="37.5" customHeight="1" x14ac:dyDescent="0.2">
      <c r="A55" s="247" t="s">
        <v>121</v>
      </c>
      <c r="B55" s="433"/>
      <c r="C55" s="225" t="s">
        <v>137</v>
      </c>
      <c r="D55" s="308" t="s">
        <v>138</v>
      </c>
      <c r="E55" s="225" t="s">
        <v>122</v>
      </c>
      <c r="F55" s="227">
        <v>114.6</v>
      </c>
      <c r="G55" s="227">
        <v>237</v>
      </c>
      <c r="H55" s="244">
        <v>267</v>
      </c>
    </row>
    <row r="56" spans="1:9" ht="60" customHeight="1" x14ac:dyDescent="0.2">
      <c r="A56" s="247" t="s">
        <v>139</v>
      </c>
      <c r="B56" s="433"/>
      <c r="C56" s="225" t="s">
        <v>137</v>
      </c>
      <c r="D56" s="308" t="s">
        <v>140</v>
      </c>
      <c r="E56" s="225" t="s">
        <v>111</v>
      </c>
      <c r="F56" s="224">
        <f>F57</f>
        <v>3.5</v>
      </c>
      <c r="G56" s="224">
        <f>G57</f>
        <v>0</v>
      </c>
      <c r="H56" s="243">
        <f>H57</f>
        <v>0</v>
      </c>
    </row>
    <row r="57" spans="1:9" ht="37.5" customHeight="1" x14ac:dyDescent="0.2">
      <c r="A57" s="247" t="s">
        <v>121</v>
      </c>
      <c r="B57" s="433"/>
      <c r="C57" s="225" t="s">
        <v>137</v>
      </c>
      <c r="D57" s="308" t="s">
        <v>140</v>
      </c>
      <c r="E57" s="225" t="s">
        <v>122</v>
      </c>
      <c r="F57" s="227">
        <v>3.5</v>
      </c>
      <c r="G57" s="227">
        <v>0</v>
      </c>
      <c r="H57" s="244">
        <v>0</v>
      </c>
    </row>
    <row r="58" spans="1:9" ht="37.5" customHeight="1" x14ac:dyDescent="0.25">
      <c r="A58" s="309" t="s">
        <v>64</v>
      </c>
      <c r="B58" s="433"/>
      <c r="C58" s="62"/>
      <c r="D58" s="62"/>
      <c r="E58" s="62"/>
      <c r="F58" s="61">
        <f>F59</f>
        <v>161.69999999999999</v>
      </c>
      <c r="G58" s="61">
        <f>G59</f>
        <v>168.7</v>
      </c>
      <c r="H58" s="61">
        <f>H59</f>
        <v>174.3</v>
      </c>
    </row>
    <row r="59" spans="1:9" ht="37.5" customHeight="1" x14ac:dyDescent="0.2">
      <c r="A59" s="310" t="s">
        <v>66</v>
      </c>
      <c r="B59" s="433"/>
      <c r="C59" s="232" t="s">
        <v>67</v>
      </c>
      <c r="D59" s="62" t="s">
        <v>102</v>
      </c>
      <c r="E59" s="62"/>
      <c r="F59" s="233">
        <f t="shared" ref="F59:H62" si="5">F60</f>
        <v>161.69999999999999</v>
      </c>
      <c r="G59" s="233">
        <f t="shared" si="5"/>
        <v>168.7</v>
      </c>
      <c r="H59" s="233">
        <f t="shared" si="5"/>
        <v>174.3</v>
      </c>
    </row>
    <row r="60" spans="1:9" ht="37.5" customHeight="1" x14ac:dyDescent="0.2">
      <c r="A60" s="242" t="s">
        <v>141</v>
      </c>
      <c r="B60" s="433"/>
      <c r="C60" s="225" t="s">
        <v>67</v>
      </c>
      <c r="D60" s="308" t="s">
        <v>142</v>
      </c>
      <c r="E60" s="225"/>
      <c r="F60" s="235">
        <f t="shared" si="5"/>
        <v>161.69999999999999</v>
      </c>
      <c r="G60" s="224">
        <f t="shared" si="5"/>
        <v>168.7</v>
      </c>
      <c r="H60" s="243">
        <f t="shared" si="5"/>
        <v>174.3</v>
      </c>
    </row>
    <row r="61" spans="1:9" ht="37.5" customHeight="1" x14ac:dyDescent="0.2">
      <c r="A61" s="242" t="s">
        <v>116</v>
      </c>
      <c r="B61" s="433"/>
      <c r="C61" s="225" t="s">
        <v>67</v>
      </c>
      <c r="D61" s="308" t="s">
        <v>134</v>
      </c>
      <c r="E61" s="225"/>
      <c r="F61" s="226">
        <f t="shared" si="5"/>
        <v>161.69999999999999</v>
      </c>
      <c r="G61" s="227">
        <f t="shared" si="5"/>
        <v>168.7</v>
      </c>
      <c r="H61" s="244">
        <f t="shared" si="5"/>
        <v>174.3</v>
      </c>
    </row>
    <row r="62" spans="1:9" ht="37.5" customHeight="1" x14ac:dyDescent="0.2">
      <c r="A62" s="242" t="s">
        <v>143</v>
      </c>
      <c r="B62" s="433"/>
      <c r="C62" s="225" t="s">
        <v>67</v>
      </c>
      <c r="D62" s="308" t="s">
        <v>144</v>
      </c>
      <c r="E62" s="225" t="s">
        <v>111</v>
      </c>
      <c r="F62" s="226">
        <f t="shared" si="5"/>
        <v>161.69999999999999</v>
      </c>
      <c r="G62" s="227">
        <f t="shared" si="5"/>
        <v>168.7</v>
      </c>
      <c r="H62" s="244">
        <f t="shared" si="5"/>
        <v>174.3</v>
      </c>
    </row>
    <row r="63" spans="1:9" ht="37.5" customHeight="1" x14ac:dyDescent="0.2">
      <c r="A63" s="242" t="s">
        <v>145</v>
      </c>
      <c r="B63" s="433"/>
      <c r="C63" s="225" t="s">
        <v>67</v>
      </c>
      <c r="D63" s="308" t="s">
        <v>144</v>
      </c>
      <c r="E63" s="225" t="s">
        <v>113</v>
      </c>
      <c r="F63" s="226">
        <v>161.69999999999999</v>
      </c>
      <c r="G63" s="227">
        <v>168.7</v>
      </c>
      <c r="H63" s="244">
        <v>174.3</v>
      </c>
      <c r="I63" s="311"/>
    </row>
    <row r="64" spans="1:9" s="317" customFormat="1" ht="36.75" customHeight="1" x14ac:dyDescent="0.25">
      <c r="A64" s="312" t="s">
        <v>68</v>
      </c>
      <c r="B64" s="433"/>
      <c r="C64" s="313"/>
      <c r="D64" s="314"/>
      <c r="E64" s="314"/>
      <c r="F64" s="315">
        <f>F65</f>
        <v>132.19999999999999</v>
      </c>
      <c r="G64" s="316">
        <f>G65</f>
        <v>187.7</v>
      </c>
      <c r="H64" s="61">
        <f>H65</f>
        <v>190</v>
      </c>
    </row>
    <row r="65" spans="1:12" ht="45.75" customHeight="1" x14ac:dyDescent="0.25">
      <c r="A65" s="318" t="s">
        <v>227</v>
      </c>
      <c r="B65" s="433"/>
      <c r="C65" s="232" t="s">
        <v>70</v>
      </c>
      <c r="D65" s="300" t="s">
        <v>102</v>
      </c>
      <c r="E65" s="319"/>
      <c r="F65" s="302">
        <f>F66+F73+F71</f>
        <v>132.19999999999999</v>
      </c>
      <c r="G65" s="302">
        <f>G66+G73+G71</f>
        <v>187.7</v>
      </c>
      <c r="H65" s="302">
        <f>H66+H73+H71</f>
        <v>190</v>
      </c>
    </row>
    <row r="66" spans="1:12" ht="69" customHeight="1" x14ac:dyDescent="0.2">
      <c r="A66" s="218" t="s">
        <v>146</v>
      </c>
      <c r="B66" s="433"/>
      <c r="C66" s="320" t="s">
        <v>70</v>
      </c>
      <c r="D66" s="320" t="s">
        <v>147</v>
      </c>
      <c r="E66" s="222"/>
      <c r="F66" s="235">
        <f>F67</f>
        <v>99</v>
      </c>
      <c r="G66" s="224">
        <f t="shared" ref="F66:H69" si="6">G67</f>
        <v>50</v>
      </c>
      <c r="H66" s="243">
        <f t="shared" si="6"/>
        <v>50</v>
      </c>
    </row>
    <row r="67" spans="1:12" ht="27.75" customHeight="1" x14ac:dyDescent="0.2">
      <c r="A67" s="218" t="s">
        <v>244</v>
      </c>
      <c r="B67" s="433"/>
      <c r="C67" s="222" t="s">
        <v>70</v>
      </c>
      <c r="D67" s="222" t="s">
        <v>245</v>
      </c>
      <c r="E67" s="222"/>
      <c r="F67" s="227">
        <f t="shared" si="6"/>
        <v>99</v>
      </c>
      <c r="G67" s="227">
        <f t="shared" si="6"/>
        <v>50</v>
      </c>
      <c r="H67" s="244">
        <f t="shared" si="6"/>
        <v>50</v>
      </c>
    </row>
    <row r="68" spans="1:12" ht="61.5" customHeight="1" x14ac:dyDescent="0.2">
      <c r="A68" s="218" t="s">
        <v>246</v>
      </c>
      <c r="B68" s="433"/>
      <c r="C68" s="225" t="s">
        <v>70</v>
      </c>
      <c r="D68" s="222" t="s">
        <v>247</v>
      </c>
      <c r="E68" s="222"/>
      <c r="F68" s="226">
        <f t="shared" si="6"/>
        <v>99</v>
      </c>
      <c r="G68" s="227">
        <f t="shared" si="6"/>
        <v>50</v>
      </c>
      <c r="H68" s="244">
        <f t="shared" si="6"/>
        <v>50</v>
      </c>
    </row>
    <row r="69" spans="1:12" ht="54" customHeight="1" x14ac:dyDescent="0.2">
      <c r="A69" s="218" t="s">
        <v>148</v>
      </c>
      <c r="B69" s="433"/>
      <c r="C69" s="225" t="s">
        <v>70</v>
      </c>
      <c r="D69" s="225" t="s">
        <v>248</v>
      </c>
      <c r="E69" s="222" t="s">
        <v>111</v>
      </c>
      <c r="F69" s="226">
        <f>F70</f>
        <v>99</v>
      </c>
      <c r="G69" s="227">
        <f t="shared" si="6"/>
        <v>50</v>
      </c>
      <c r="H69" s="244">
        <f t="shared" si="6"/>
        <v>50</v>
      </c>
    </row>
    <row r="70" spans="1:12" ht="30" customHeight="1" x14ac:dyDescent="0.2">
      <c r="A70" s="247" t="s">
        <v>121</v>
      </c>
      <c r="B70" s="433"/>
      <c r="C70" s="225" t="s">
        <v>70</v>
      </c>
      <c r="D70" s="225" t="s">
        <v>248</v>
      </c>
      <c r="E70" s="225" t="s">
        <v>122</v>
      </c>
      <c r="F70" s="244">
        <v>99</v>
      </c>
      <c r="G70" s="227">
        <v>50</v>
      </c>
      <c r="H70" s="244">
        <v>50</v>
      </c>
    </row>
    <row r="71" spans="1:12" ht="51" x14ac:dyDescent="0.2">
      <c r="A71" s="321" t="s">
        <v>233</v>
      </c>
      <c r="B71" s="433"/>
      <c r="C71" s="270" t="s">
        <v>70</v>
      </c>
      <c r="D71" s="270" t="s">
        <v>356</v>
      </c>
      <c r="E71" s="269" t="s">
        <v>111</v>
      </c>
      <c r="F71" s="243">
        <f>F72</f>
        <v>20</v>
      </c>
      <c r="G71" s="224">
        <f>G72</f>
        <v>0</v>
      </c>
      <c r="H71" s="243">
        <f>H72</f>
        <v>0</v>
      </c>
    </row>
    <row r="72" spans="1:12" ht="37.5" customHeight="1" x14ac:dyDescent="0.2">
      <c r="A72" s="242" t="s">
        <v>121</v>
      </c>
      <c r="B72" s="433"/>
      <c r="C72" s="225" t="s">
        <v>70</v>
      </c>
      <c r="D72" s="225" t="s">
        <v>356</v>
      </c>
      <c r="E72" s="222" t="s">
        <v>122</v>
      </c>
      <c r="F72" s="244">
        <v>20</v>
      </c>
      <c r="G72" s="227">
        <v>0</v>
      </c>
      <c r="H72" s="244">
        <v>0</v>
      </c>
    </row>
    <row r="73" spans="1:12" ht="39.75" customHeight="1" x14ac:dyDescent="0.2">
      <c r="A73" s="247" t="s">
        <v>133</v>
      </c>
      <c r="B73" s="433"/>
      <c r="C73" s="270" t="s">
        <v>70</v>
      </c>
      <c r="D73" s="270" t="s">
        <v>142</v>
      </c>
      <c r="E73" s="222"/>
      <c r="F73" s="224">
        <f t="shared" ref="F73:H75" si="7">F74</f>
        <v>13.2</v>
      </c>
      <c r="G73" s="224">
        <f t="shared" si="7"/>
        <v>137.69999999999999</v>
      </c>
      <c r="H73" s="224">
        <f t="shared" si="7"/>
        <v>140</v>
      </c>
    </row>
    <row r="74" spans="1:12" ht="27" customHeight="1" x14ac:dyDescent="0.2">
      <c r="A74" s="242" t="s">
        <v>116</v>
      </c>
      <c r="B74" s="433"/>
      <c r="C74" s="222" t="s">
        <v>70</v>
      </c>
      <c r="D74" s="225" t="s">
        <v>134</v>
      </c>
      <c r="E74" s="222"/>
      <c r="F74" s="227">
        <f t="shared" si="7"/>
        <v>13.2</v>
      </c>
      <c r="G74" s="226">
        <f t="shared" si="7"/>
        <v>137.69999999999999</v>
      </c>
      <c r="H74" s="227">
        <f t="shared" si="7"/>
        <v>140</v>
      </c>
    </row>
    <row r="75" spans="1:12" ht="24" customHeight="1" x14ac:dyDescent="0.2">
      <c r="A75" s="242" t="s">
        <v>150</v>
      </c>
      <c r="B75" s="433"/>
      <c r="C75" s="222" t="s">
        <v>70</v>
      </c>
      <c r="D75" s="225" t="s">
        <v>151</v>
      </c>
      <c r="E75" s="222" t="s">
        <v>111</v>
      </c>
      <c r="F75" s="227">
        <f t="shared" si="7"/>
        <v>13.2</v>
      </c>
      <c r="G75" s="226">
        <f t="shared" si="7"/>
        <v>137.69999999999999</v>
      </c>
      <c r="H75" s="227">
        <f t="shared" si="7"/>
        <v>140</v>
      </c>
    </row>
    <row r="76" spans="1:12" ht="38.25" customHeight="1" x14ac:dyDescent="0.2">
      <c r="A76" s="242" t="s">
        <v>121</v>
      </c>
      <c r="B76" s="433"/>
      <c r="C76" s="222" t="s">
        <v>70</v>
      </c>
      <c r="D76" s="322" t="s">
        <v>151</v>
      </c>
      <c r="E76" s="323">
        <v>240</v>
      </c>
      <c r="F76" s="227">
        <v>13.2</v>
      </c>
      <c r="G76" s="226">
        <v>137.69999999999999</v>
      </c>
      <c r="H76" s="227">
        <v>140</v>
      </c>
      <c r="L76" s="321"/>
    </row>
    <row r="77" spans="1:12" s="303" customFormat="1" ht="20.25" customHeight="1" x14ac:dyDescent="0.25">
      <c r="A77" s="309" t="s">
        <v>71</v>
      </c>
      <c r="B77" s="433"/>
      <c r="C77" s="319"/>
      <c r="D77" s="62"/>
      <c r="E77" s="324"/>
      <c r="F77" s="61">
        <f>F78+F94</f>
        <v>3271.9</v>
      </c>
      <c r="G77" s="61">
        <f>G78</f>
        <v>1586.6</v>
      </c>
      <c r="H77" s="61">
        <f>H78</f>
        <v>1645.3</v>
      </c>
    </row>
    <row r="78" spans="1:12" ht="13.5" x14ac:dyDescent="0.25">
      <c r="A78" s="325" t="s">
        <v>153</v>
      </c>
      <c r="B78" s="433"/>
      <c r="C78" s="326" t="s">
        <v>74</v>
      </c>
      <c r="D78" s="327" t="s">
        <v>102</v>
      </c>
      <c r="E78" s="319"/>
      <c r="F78" s="328">
        <f>F79+F88+F90+F86+F84</f>
        <v>3221.9</v>
      </c>
      <c r="G78" s="329">
        <f>G79+G88+G90+G86+G84+G92</f>
        <v>1586.6</v>
      </c>
      <c r="H78" s="330">
        <f>H79+H88+H90+H86+H84+H92</f>
        <v>1645.3</v>
      </c>
    </row>
    <row r="79" spans="1:12" ht="74.25" customHeight="1" x14ac:dyDescent="0.2">
      <c r="A79" s="242" t="s">
        <v>154</v>
      </c>
      <c r="B79" s="433"/>
      <c r="C79" s="222" t="s">
        <v>74</v>
      </c>
      <c r="D79" s="320" t="s">
        <v>155</v>
      </c>
      <c r="E79" s="222"/>
      <c r="F79" s="235">
        <f>F80</f>
        <v>1458</v>
      </c>
      <c r="G79" s="224">
        <f>G80</f>
        <v>1291.5999999999999</v>
      </c>
      <c r="H79" s="243">
        <f>H80</f>
        <v>1370.3</v>
      </c>
    </row>
    <row r="80" spans="1:12" ht="39.75" customHeight="1" x14ac:dyDescent="0.2">
      <c r="A80" s="242" t="s">
        <v>244</v>
      </c>
      <c r="B80" s="433"/>
      <c r="C80" s="222" t="s">
        <v>74</v>
      </c>
      <c r="D80" s="222" t="s">
        <v>249</v>
      </c>
      <c r="E80" s="222"/>
      <c r="F80" s="226">
        <f>F81</f>
        <v>1458</v>
      </c>
      <c r="G80" s="227">
        <f>G82</f>
        <v>1291.5999999999999</v>
      </c>
      <c r="H80" s="244">
        <f>H81</f>
        <v>1370.3</v>
      </c>
    </row>
    <row r="81" spans="1:11" ht="35.25" customHeight="1" x14ac:dyDescent="0.2">
      <c r="A81" s="242" t="s">
        <v>250</v>
      </c>
      <c r="B81" s="433"/>
      <c r="C81" s="222" t="s">
        <v>74</v>
      </c>
      <c r="D81" s="222" t="s">
        <v>251</v>
      </c>
      <c r="E81" s="222"/>
      <c r="F81" s="226">
        <f>F82</f>
        <v>1458</v>
      </c>
      <c r="G81" s="227">
        <f>G82</f>
        <v>1291.5999999999999</v>
      </c>
      <c r="H81" s="244">
        <f>H82</f>
        <v>1370.3</v>
      </c>
      <c r="K81" s="240" t="s">
        <v>235</v>
      </c>
    </row>
    <row r="82" spans="1:11" ht="35.25" customHeight="1" x14ac:dyDescent="0.2">
      <c r="A82" s="242" t="s">
        <v>156</v>
      </c>
      <c r="B82" s="433"/>
      <c r="C82" s="222" t="s">
        <v>74</v>
      </c>
      <c r="D82" s="222" t="s">
        <v>252</v>
      </c>
      <c r="E82" s="222" t="s">
        <v>111</v>
      </c>
      <c r="F82" s="226">
        <f>F83</f>
        <v>1458</v>
      </c>
      <c r="G82" s="227">
        <f>G83</f>
        <v>1291.5999999999999</v>
      </c>
      <c r="H82" s="244">
        <f>H83</f>
        <v>1370.3</v>
      </c>
    </row>
    <row r="83" spans="1:11" ht="34.5" customHeight="1" x14ac:dyDescent="0.2">
      <c r="A83" s="242" t="s">
        <v>121</v>
      </c>
      <c r="B83" s="433"/>
      <c r="C83" s="222" t="s">
        <v>74</v>
      </c>
      <c r="D83" s="222" t="s">
        <v>252</v>
      </c>
      <c r="E83" s="222" t="s">
        <v>122</v>
      </c>
      <c r="F83" s="226">
        <v>1458</v>
      </c>
      <c r="G83" s="227">
        <v>1291.5999999999999</v>
      </c>
      <c r="H83" s="244">
        <v>1370.3</v>
      </c>
    </row>
    <row r="84" spans="1:11" ht="21" customHeight="1" x14ac:dyDescent="0.2">
      <c r="A84" s="242" t="s">
        <v>157</v>
      </c>
      <c r="B84" s="433"/>
      <c r="C84" s="222" t="s">
        <v>74</v>
      </c>
      <c r="D84" s="222" t="s">
        <v>252</v>
      </c>
      <c r="E84" s="222"/>
      <c r="F84" s="235">
        <f>F85</f>
        <v>0</v>
      </c>
      <c r="G84" s="224">
        <f>G85</f>
        <v>5</v>
      </c>
      <c r="H84" s="243">
        <f>H85</f>
        <v>5</v>
      </c>
    </row>
    <row r="85" spans="1:11" ht="28.5" customHeight="1" x14ac:dyDescent="0.2">
      <c r="A85" s="242" t="s">
        <v>125</v>
      </c>
      <c r="B85" s="433"/>
      <c r="C85" s="222" t="s">
        <v>74</v>
      </c>
      <c r="D85" s="222" t="s">
        <v>252</v>
      </c>
      <c r="E85" s="222" t="s">
        <v>126</v>
      </c>
      <c r="F85" s="226">
        <v>0</v>
      </c>
      <c r="G85" s="227">
        <v>5</v>
      </c>
      <c r="H85" s="244">
        <v>5</v>
      </c>
    </row>
    <row r="86" spans="1:11" ht="34.5" customHeight="1" x14ac:dyDescent="0.2">
      <c r="A86" s="242" t="s">
        <v>158</v>
      </c>
      <c r="B86" s="433"/>
      <c r="C86" s="222" t="s">
        <v>74</v>
      </c>
      <c r="D86" s="222" t="s">
        <v>253</v>
      </c>
      <c r="E86" s="222"/>
      <c r="F86" s="235">
        <f>F87</f>
        <v>0</v>
      </c>
      <c r="G86" s="224">
        <f>G87</f>
        <v>100</v>
      </c>
      <c r="H86" s="243">
        <f>H87</f>
        <v>100</v>
      </c>
    </row>
    <row r="87" spans="1:11" ht="33.75" customHeight="1" x14ac:dyDescent="0.2">
      <c r="A87" s="242" t="s">
        <v>121</v>
      </c>
      <c r="B87" s="433"/>
      <c r="C87" s="222" t="s">
        <v>74</v>
      </c>
      <c r="D87" s="225" t="s">
        <v>253</v>
      </c>
      <c r="E87" s="222" t="s">
        <v>122</v>
      </c>
      <c r="F87" s="226">
        <v>0</v>
      </c>
      <c r="G87" s="227">
        <v>100</v>
      </c>
      <c r="H87" s="244">
        <v>100</v>
      </c>
    </row>
    <row r="88" spans="1:11" ht="62.25" customHeight="1" x14ac:dyDescent="0.2">
      <c r="A88" s="242" t="s">
        <v>159</v>
      </c>
      <c r="B88" s="433"/>
      <c r="C88" s="222" t="s">
        <v>74</v>
      </c>
      <c r="D88" s="225" t="s">
        <v>160</v>
      </c>
      <c r="E88" s="222"/>
      <c r="F88" s="235">
        <f>F89</f>
        <v>580.70000000000005</v>
      </c>
      <c r="G88" s="224">
        <f>G89</f>
        <v>60</v>
      </c>
      <c r="H88" s="243">
        <f>H89</f>
        <v>60</v>
      </c>
    </row>
    <row r="89" spans="1:11" ht="41.25" customHeight="1" x14ac:dyDescent="0.2">
      <c r="A89" s="242" t="s">
        <v>121</v>
      </c>
      <c r="B89" s="433"/>
      <c r="C89" s="222" t="s">
        <v>74</v>
      </c>
      <c r="D89" s="225" t="s">
        <v>254</v>
      </c>
      <c r="E89" s="222" t="s">
        <v>122</v>
      </c>
      <c r="F89" s="226">
        <v>580.70000000000005</v>
      </c>
      <c r="G89" s="227">
        <v>60</v>
      </c>
      <c r="H89" s="244">
        <v>60</v>
      </c>
    </row>
    <row r="90" spans="1:11" ht="88.5" customHeight="1" x14ac:dyDescent="0.2">
      <c r="A90" s="245" t="s">
        <v>161</v>
      </c>
      <c r="B90" s="433"/>
      <c r="C90" s="222" t="s">
        <v>74</v>
      </c>
      <c r="D90" s="225" t="s">
        <v>255</v>
      </c>
      <c r="E90" s="225"/>
      <c r="F90" s="235">
        <f>F91</f>
        <v>1183.2</v>
      </c>
      <c r="G90" s="224">
        <f>G91</f>
        <v>110</v>
      </c>
      <c r="H90" s="243">
        <f>H91</f>
        <v>110</v>
      </c>
    </row>
    <row r="91" spans="1:11" ht="28.5" customHeight="1" x14ac:dyDescent="0.2">
      <c r="A91" s="247" t="s">
        <v>121</v>
      </c>
      <c r="B91" s="434"/>
      <c r="C91" s="225" t="s">
        <v>74</v>
      </c>
      <c r="D91" s="225" t="s">
        <v>255</v>
      </c>
      <c r="E91" s="225" t="s">
        <v>122</v>
      </c>
      <c r="F91" s="226">
        <v>1183.2</v>
      </c>
      <c r="G91" s="227">
        <v>110</v>
      </c>
      <c r="H91" s="244">
        <v>110</v>
      </c>
    </row>
    <row r="92" spans="1:11" ht="47.25" customHeight="1" x14ac:dyDescent="0.2">
      <c r="A92" s="246" t="s">
        <v>269</v>
      </c>
      <c r="B92" s="435"/>
      <c r="C92" s="225" t="s">
        <v>74</v>
      </c>
      <c r="D92" s="225" t="s">
        <v>270</v>
      </c>
      <c r="E92" s="225"/>
      <c r="F92" s="224">
        <f>F93</f>
        <v>0</v>
      </c>
      <c r="G92" s="224">
        <f>G93</f>
        <v>20</v>
      </c>
      <c r="H92" s="243">
        <f>H93</f>
        <v>0</v>
      </c>
    </row>
    <row r="93" spans="1:11" ht="27.75" customHeight="1" x14ac:dyDescent="0.2">
      <c r="A93" s="247" t="s">
        <v>121</v>
      </c>
      <c r="B93" s="435"/>
      <c r="C93" s="225" t="s">
        <v>74</v>
      </c>
      <c r="D93" s="225" t="s">
        <v>270</v>
      </c>
      <c r="E93" s="225" t="s">
        <v>122</v>
      </c>
      <c r="F93" s="227">
        <v>0</v>
      </c>
      <c r="G93" s="227">
        <v>20</v>
      </c>
      <c r="H93" s="244">
        <v>0</v>
      </c>
    </row>
    <row r="94" spans="1:11" ht="15.75" customHeight="1" x14ac:dyDescent="0.25">
      <c r="A94" s="318" t="s">
        <v>359</v>
      </c>
      <c r="B94" s="435"/>
      <c r="C94" s="232" t="s">
        <v>360</v>
      </c>
      <c r="D94" s="232" t="s">
        <v>102</v>
      </c>
      <c r="E94" s="232"/>
      <c r="F94" s="233">
        <f t="shared" ref="F94:H98" si="8">F95</f>
        <v>50</v>
      </c>
      <c r="G94" s="302">
        <f t="shared" si="8"/>
        <v>0</v>
      </c>
      <c r="H94" s="302">
        <f t="shared" si="8"/>
        <v>0</v>
      </c>
    </row>
    <row r="95" spans="1:11" ht="55.5" customHeight="1" x14ac:dyDescent="0.2">
      <c r="A95" s="247" t="s">
        <v>154</v>
      </c>
      <c r="B95" s="435"/>
      <c r="C95" s="320" t="s">
        <v>360</v>
      </c>
      <c r="D95" s="320" t="s">
        <v>155</v>
      </c>
      <c r="E95" s="331"/>
      <c r="F95" s="332">
        <f t="shared" si="8"/>
        <v>50</v>
      </c>
      <c r="G95" s="333">
        <f t="shared" si="8"/>
        <v>0</v>
      </c>
      <c r="H95" s="333">
        <f t="shared" si="8"/>
        <v>0</v>
      </c>
    </row>
    <row r="96" spans="1:11" ht="25.5" customHeight="1" x14ac:dyDescent="0.2">
      <c r="A96" s="247" t="s">
        <v>244</v>
      </c>
      <c r="B96" s="435"/>
      <c r="C96" s="225" t="s">
        <v>360</v>
      </c>
      <c r="D96" s="225" t="s">
        <v>249</v>
      </c>
      <c r="E96" s="270"/>
      <c r="F96" s="227">
        <f t="shared" si="8"/>
        <v>50</v>
      </c>
      <c r="G96" s="227">
        <f t="shared" si="8"/>
        <v>0</v>
      </c>
      <c r="H96" s="227">
        <f t="shared" si="8"/>
        <v>0</v>
      </c>
    </row>
    <row r="97" spans="1:8" ht="46.5" customHeight="1" x14ac:dyDescent="0.2">
      <c r="A97" s="247" t="s">
        <v>361</v>
      </c>
      <c r="B97" s="435"/>
      <c r="C97" s="225" t="s">
        <v>360</v>
      </c>
      <c r="D97" s="225" t="s">
        <v>362</v>
      </c>
      <c r="E97" s="270"/>
      <c r="F97" s="227">
        <f t="shared" si="8"/>
        <v>50</v>
      </c>
      <c r="G97" s="227">
        <f t="shared" si="8"/>
        <v>0</v>
      </c>
      <c r="H97" s="227">
        <f t="shared" si="8"/>
        <v>0</v>
      </c>
    </row>
    <row r="98" spans="1:8" ht="48" customHeight="1" x14ac:dyDescent="0.2">
      <c r="A98" s="247" t="s">
        <v>364</v>
      </c>
      <c r="B98" s="435"/>
      <c r="C98" s="225" t="s">
        <v>360</v>
      </c>
      <c r="D98" s="225" t="s">
        <v>363</v>
      </c>
      <c r="E98" s="225" t="s">
        <v>111</v>
      </c>
      <c r="F98" s="227">
        <f t="shared" si="8"/>
        <v>50</v>
      </c>
      <c r="G98" s="244">
        <f t="shared" si="8"/>
        <v>0</v>
      </c>
      <c r="H98" s="227">
        <f t="shared" si="8"/>
        <v>0</v>
      </c>
    </row>
    <row r="99" spans="1:8" ht="36" customHeight="1" x14ac:dyDescent="0.2">
      <c r="A99" s="272" t="s">
        <v>121</v>
      </c>
      <c r="B99" s="435"/>
      <c r="C99" s="225" t="s">
        <v>360</v>
      </c>
      <c r="D99" s="225" t="s">
        <v>363</v>
      </c>
      <c r="E99" s="225" t="s">
        <v>122</v>
      </c>
      <c r="F99" s="227">
        <v>50</v>
      </c>
      <c r="G99" s="227">
        <v>0</v>
      </c>
      <c r="H99" s="227">
        <v>0</v>
      </c>
    </row>
    <row r="100" spans="1:8" ht="15.75" x14ac:dyDescent="0.25">
      <c r="A100" s="334" t="s">
        <v>162</v>
      </c>
      <c r="B100" s="435"/>
      <c r="C100" s="129"/>
      <c r="D100" s="268"/>
      <c r="E100" s="268"/>
      <c r="F100" s="61">
        <f>F101+F111+F118</f>
        <v>2750.9</v>
      </c>
      <c r="G100" s="316">
        <f>G101+G111+G124</f>
        <v>1797.1999999999998</v>
      </c>
      <c r="H100" s="61">
        <f>H101+H111+H124</f>
        <v>1160</v>
      </c>
    </row>
    <row r="101" spans="1:8" ht="25.5" customHeight="1" x14ac:dyDescent="0.25">
      <c r="A101" s="318" t="s">
        <v>77</v>
      </c>
      <c r="B101" s="436"/>
      <c r="C101" s="327" t="s">
        <v>78</v>
      </c>
      <c r="D101" s="327" t="s">
        <v>102</v>
      </c>
      <c r="E101" s="270"/>
      <c r="F101" s="328">
        <f>F102+F107</f>
        <v>357.1</v>
      </c>
      <c r="G101" s="233">
        <f>G102+G107</f>
        <v>210</v>
      </c>
      <c r="H101" s="302">
        <f>H102+H107</f>
        <v>210</v>
      </c>
    </row>
    <row r="102" spans="1:8" ht="79.5" customHeight="1" x14ac:dyDescent="0.2">
      <c r="A102" s="242" t="s">
        <v>163</v>
      </c>
      <c r="B102" s="433"/>
      <c r="C102" s="222" t="s">
        <v>78</v>
      </c>
      <c r="D102" s="222" t="s">
        <v>164</v>
      </c>
      <c r="E102" s="320"/>
      <c r="F102" s="235">
        <f t="shared" ref="F102:H105" si="9">F103</f>
        <v>357.1</v>
      </c>
      <c r="G102" s="224">
        <f t="shared" si="9"/>
        <v>190</v>
      </c>
      <c r="H102" s="243">
        <f t="shared" si="9"/>
        <v>190</v>
      </c>
    </row>
    <row r="103" spans="1:8" ht="28.5" customHeight="1" x14ac:dyDescent="0.2">
      <c r="A103" s="247" t="s">
        <v>244</v>
      </c>
      <c r="B103" s="433"/>
      <c r="C103" s="225" t="s">
        <v>78</v>
      </c>
      <c r="D103" s="225" t="s">
        <v>256</v>
      </c>
      <c r="E103" s="225"/>
      <c r="F103" s="226">
        <f t="shared" si="9"/>
        <v>357.1</v>
      </c>
      <c r="G103" s="227">
        <f t="shared" si="9"/>
        <v>190</v>
      </c>
      <c r="H103" s="244">
        <f t="shared" si="9"/>
        <v>190</v>
      </c>
    </row>
    <row r="104" spans="1:8" ht="40.5" customHeight="1" x14ac:dyDescent="0.2">
      <c r="A104" s="245" t="s">
        <v>257</v>
      </c>
      <c r="B104" s="433"/>
      <c r="C104" s="222" t="s">
        <v>78</v>
      </c>
      <c r="D104" s="222" t="s">
        <v>258</v>
      </c>
      <c r="E104" s="222"/>
      <c r="F104" s="226">
        <v>357.1</v>
      </c>
      <c r="G104" s="227">
        <f t="shared" si="9"/>
        <v>190</v>
      </c>
      <c r="H104" s="244">
        <f t="shared" si="9"/>
        <v>190</v>
      </c>
    </row>
    <row r="105" spans="1:8" ht="108" customHeight="1" x14ac:dyDescent="0.2">
      <c r="A105" s="245" t="s">
        <v>165</v>
      </c>
      <c r="B105" s="433"/>
      <c r="C105" s="222" t="s">
        <v>78</v>
      </c>
      <c r="D105" s="222" t="s">
        <v>259</v>
      </c>
      <c r="E105" s="222" t="s">
        <v>111</v>
      </c>
      <c r="F105" s="226">
        <f t="shared" si="9"/>
        <v>357.1</v>
      </c>
      <c r="G105" s="227">
        <f t="shared" si="9"/>
        <v>190</v>
      </c>
      <c r="H105" s="244">
        <f t="shared" si="9"/>
        <v>190</v>
      </c>
    </row>
    <row r="106" spans="1:8" ht="25.5" x14ac:dyDescent="0.2">
      <c r="A106" s="242" t="s">
        <v>121</v>
      </c>
      <c r="B106" s="433"/>
      <c r="C106" s="222" t="s">
        <v>78</v>
      </c>
      <c r="D106" s="222" t="s">
        <v>259</v>
      </c>
      <c r="E106" s="222" t="s">
        <v>122</v>
      </c>
      <c r="F106" s="226">
        <v>357.1</v>
      </c>
      <c r="G106" s="227">
        <v>190</v>
      </c>
      <c r="H106" s="244">
        <v>190</v>
      </c>
    </row>
    <row r="107" spans="1:8" ht="48.75" customHeight="1" x14ac:dyDescent="0.2">
      <c r="A107" s="245" t="s">
        <v>133</v>
      </c>
      <c r="B107" s="433"/>
      <c r="C107" s="222" t="s">
        <v>78</v>
      </c>
      <c r="D107" s="222" t="s">
        <v>166</v>
      </c>
      <c r="E107" s="222"/>
      <c r="F107" s="235">
        <f t="shared" ref="F107:H109" si="10">F108</f>
        <v>0</v>
      </c>
      <c r="G107" s="224">
        <f t="shared" si="10"/>
        <v>20</v>
      </c>
      <c r="H107" s="243">
        <f t="shared" si="10"/>
        <v>20</v>
      </c>
    </row>
    <row r="108" spans="1:8" ht="18" customHeight="1" x14ac:dyDescent="0.2">
      <c r="A108" s="245" t="s">
        <v>116</v>
      </c>
      <c r="B108" s="433"/>
      <c r="C108" s="222" t="s">
        <v>78</v>
      </c>
      <c r="D108" s="222" t="s">
        <v>166</v>
      </c>
      <c r="E108" s="222"/>
      <c r="F108" s="226">
        <f t="shared" si="10"/>
        <v>0</v>
      </c>
      <c r="G108" s="227">
        <f t="shared" si="10"/>
        <v>20</v>
      </c>
      <c r="H108" s="244">
        <f t="shared" si="10"/>
        <v>20</v>
      </c>
    </row>
    <row r="109" spans="1:8" ht="17.25" customHeight="1" x14ac:dyDescent="0.2">
      <c r="A109" s="245" t="s">
        <v>167</v>
      </c>
      <c r="B109" s="433"/>
      <c r="C109" s="222" t="s">
        <v>78</v>
      </c>
      <c r="D109" s="222" t="s">
        <v>166</v>
      </c>
      <c r="E109" s="222" t="s">
        <v>111</v>
      </c>
      <c r="F109" s="226">
        <f t="shared" si="10"/>
        <v>0</v>
      </c>
      <c r="G109" s="227">
        <f t="shared" si="10"/>
        <v>20</v>
      </c>
      <c r="H109" s="244">
        <f t="shared" si="10"/>
        <v>20</v>
      </c>
    </row>
    <row r="110" spans="1:8" ht="48.75" customHeight="1" x14ac:dyDescent="0.2">
      <c r="A110" s="245" t="s">
        <v>121</v>
      </c>
      <c r="B110" s="433"/>
      <c r="C110" s="225" t="s">
        <v>78</v>
      </c>
      <c r="D110" s="225" t="s">
        <v>166</v>
      </c>
      <c r="E110" s="249" t="s">
        <v>122</v>
      </c>
      <c r="F110" s="250">
        <v>0</v>
      </c>
      <c r="G110" s="250">
        <v>20</v>
      </c>
      <c r="H110" s="244">
        <v>20</v>
      </c>
    </row>
    <row r="111" spans="1:8" s="303" customFormat="1" ht="25.5" customHeight="1" x14ac:dyDescent="0.25">
      <c r="A111" s="335" t="s">
        <v>79</v>
      </c>
      <c r="B111" s="433"/>
      <c r="C111" s="232" t="s">
        <v>80</v>
      </c>
      <c r="D111" s="232" t="s">
        <v>102</v>
      </c>
      <c r="E111" s="326"/>
      <c r="F111" s="330">
        <f>F112+F116</f>
        <v>304</v>
      </c>
      <c r="G111" s="329">
        <f>G112+G116</f>
        <v>280</v>
      </c>
      <c r="H111" s="302">
        <f>H112+H116</f>
        <v>200</v>
      </c>
    </row>
    <row r="112" spans="1:8" ht="39.75" customHeight="1" x14ac:dyDescent="0.2">
      <c r="A112" s="336" t="s">
        <v>133</v>
      </c>
      <c r="B112" s="433"/>
      <c r="C112" s="225" t="s">
        <v>80</v>
      </c>
      <c r="D112" s="225" t="s">
        <v>142</v>
      </c>
      <c r="E112" s="222"/>
      <c r="F112" s="235">
        <f t="shared" ref="F112:H114" si="11">F113</f>
        <v>304</v>
      </c>
      <c r="G112" s="224">
        <f t="shared" si="11"/>
        <v>80</v>
      </c>
      <c r="H112" s="243">
        <f t="shared" si="11"/>
        <v>50</v>
      </c>
    </row>
    <row r="113" spans="1:8" ht="27" customHeight="1" x14ac:dyDescent="0.2">
      <c r="A113" s="242" t="s">
        <v>116</v>
      </c>
      <c r="B113" s="433"/>
      <c r="C113" s="225" t="s">
        <v>80</v>
      </c>
      <c r="D113" s="225" t="s">
        <v>134</v>
      </c>
      <c r="E113" s="222"/>
      <c r="F113" s="226">
        <f t="shared" si="11"/>
        <v>304</v>
      </c>
      <c r="G113" s="227">
        <f t="shared" si="11"/>
        <v>80</v>
      </c>
      <c r="H113" s="244">
        <f t="shared" si="11"/>
        <v>50</v>
      </c>
    </row>
    <row r="114" spans="1:8" ht="24" customHeight="1" x14ac:dyDescent="0.2">
      <c r="A114" s="242" t="s">
        <v>168</v>
      </c>
      <c r="B114" s="433"/>
      <c r="C114" s="225" t="s">
        <v>80</v>
      </c>
      <c r="D114" s="225" t="s">
        <v>169</v>
      </c>
      <c r="E114" s="222" t="s">
        <v>111</v>
      </c>
      <c r="F114" s="226">
        <f t="shared" si="11"/>
        <v>304</v>
      </c>
      <c r="G114" s="227">
        <f t="shared" si="11"/>
        <v>80</v>
      </c>
      <c r="H114" s="244">
        <f t="shared" si="11"/>
        <v>50</v>
      </c>
    </row>
    <row r="115" spans="1:8" ht="38.25" customHeight="1" x14ac:dyDescent="0.2">
      <c r="A115" s="242" t="s">
        <v>121</v>
      </c>
      <c r="B115" s="433"/>
      <c r="C115" s="225" t="s">
        <v>80</v>
      </c>
      <c r="D115" s="322" t="s">
        <v>169</v>
      </c>
      <c r="E115" s="323">
        <v>240</v>
      </c>
      <c r="F115" s="226">
        <v>304</v>
      </c>
      <c r="G115" s="227">
        <v>80</v>
      </c>
      <c r="H115" s="244">
        <v>50</v>
      </c>
    </row>
    <row r="116" spans="1:8" ht="38.25" customHeight="1" x14ac:dyDescent="0.2">
      <c r="A116" s="242" t="s">
        <v>170</v>
      </c>
      <c r="B116" s="433"/>
      <c r="C116" s="228" t="s">
        <v>80</v>
      </c>
      <c r="D116" s="322" t="s">
        <v>171</v>
      </c>
      <c r="E116" s="323"/>
      <c r="F116" s="235">
        <f>F117</f>
        <v>0</v>
      </c>
      <c r="G116" s="224">
        <f>G117</f>
        <v>200</v>
      </c>
      <c r="H116" s="243">
        <f>H117</f>
        <v>150</v>
      </c>
    </row>
    <row r="117" spans="1:8" ht="41.25" customHeight="1" x14ac:dyDescent="0.2">
      <c r="A117" s="272" t="s">
        <v>172</v>
      </c>
      <c r="B117" s="433"/>
      <c r="C117" s="222" t="s">
        <v>80</v>
      </c>
      <c r="D117" s="337" t="s">
        <v>171</v>
      </c>
      <c r="E117" s="323">
        <v>810</v>
      </c>
      <c r="F117" s="338">
        <v>0</v>
      </c>
      <c r="G117" s="250">
        <v>200</v>
      </c>
      <c r="H117" s="250">
        <v>150</v>
      </c>
    </row>
    <row r="118" spans="1:8" ht="13.5" x14ac:dyDescent="0.2">
      <c r="A118" s="339" t="s">
        <v>81</v>
      </c>
      <c r="B118" s="433"/>
      <c r="C118" s="232" t="s">
        <v>82</v>
      </c>
      <c r="D118" s="340" t="s">
        <v>102</v>
      </c>
      <c r="E118" s="341"/>
      <c r="F118" s="302">
        <f>F124+F119+F127</f>
        <v>2089.8000000000002</v>
      </c>
      <c r="G118" s="342">
        <f>G124</f>
        <v>1307.1999999999998</v>
      </c>
      <c r="H118" s="233">
        <f>H124</f>
        <v>750</v>
      </c>
    </row>
    <row r="119" spans="1:8" ht="74.25" customHeight="1" x14ac:dyDescent="0.2">
      <c r="A119" s="343" t="s">
        <v>334</v>
      </c>
      <c r="B119" s="433"/>
      <c r="C119" s="331" t="s">
        <v>82</v>
      </c>
      <c r="D119" s="344" t="s">
        <v>333</v>
      </c>
      <c r="E119" s="341"/>
      <c r="F119" s="345">
        <f>F120</f>
        <v>1082.4000000000001</v>
      </c>
      <c r="G119" s="346">
        <v>0</v>
      </c>
      <c r="H119" s="346">
        <v>0</v>
      </c>
    </row>
    <row r="120" spans="1:8" ht="27.75" customHeight="1" x14ac:dyDescent="0.2">
      <c r="A120" s="343" t="s">
        <v>335</v>
      </c>
      <c r="B120" s="433"/>
      <c r="C120" s="225" t="s">
        <v>82</v>
      </c>
      <c r="D120" s="323" t="s">
        <v>348</v>
      </c>
      <c r="E120" s="347"/>
      <c r="F120" s="227">
        <f>F121</f>
        <v>1082.4000000000001</v>
      </c>
      <c r="G120" s="348">
        <v>0</v>
      </c>
      <c r="H120" s="227">
        <v>0</v>
      </c>
    </row>
    <row r="121" spans="1:8" ht="60.75" customHeight="1" x14ac:dyDescent="0.2">
      <c r="A121" s="343" t="s">
        <v>336</v>
      </c>
      <c r="B121" s="433"/>
      <c r="C121" s="225" t="s">
        <v>82</v>
      </c>
      <c r="D121" s="323" t="s">
        <v>347</v>
      </c>
      <c r="E121" s="347"/>
      <c r="F121" s="227">
        <f>F122</f>
        <v>1082.4000000000001</v>
      </c>
      <c r="G121" s="348">
        <v>0</v>
      </c>
      <c r="H121" s="227">
        <v>0</v>
      </c>
    </row>
    <row r="122" spans="1:8" ht="42" customHeight="1" x14ac:dyDescent="0.2">
      <c r="A122" s="343" t="s">
        <v>337</v>
      </c>
      <c r="B122" s="433"/>
      <c r="C122" s="225" t="s">
        <v>176</v>
      </c>
      <c r="D122" s="323" t="s">
        <v>346</v>
      </c>
      <c r="E122" s="322">
        <v>240</v>
      </c>
      <c r="F122" s="227">
        <f>F123</f>
        <v>1082.4000000000001</v>
      </c>
      <c r="G122" s="227">
        <v>0</v>
      </c>
      <c r="H122" s="227">
        <v>0</v>
      </c>
    </row>
    <row r="123" spans="1:8" ht="34.5" customHeight="1" x14ac:dyDescent="0.2">
      <c r="A123" s="242" t="s">
        <v>121</v>
      </c>
      <c r="B123" s="433"/>
      <c r="C123" s="225" t="s">
        <v>176</v>
      </c>
      <c r="D123" s="323" t="s">
        <v>346</v>
      </c>
      <c r="E123" s="225" t="s">
        <v>111</v>
      </c>
      <c r="F123" s="244">
        <v>1082.4000000000001</v>
      </c>
      <c r="G123" s="348">
        <v>0</v>
      </c>
      <c r="H123" s="227">
        <v>0</v>
      </c>
    </row>
    <row r="124" spans="1:8" s="349" customFormat="1" ht="21" customHeight="1" x14ac:dyDescent="0.2">
      <c r="A124" s="242" t="s">
        <v>116</v>
      </c>
      <c r="B124" s="433"/>
      <c r="C124" s="270" t="s">
        <v>82</v>
      </c>
      <c r="D124" s="269" t="s">
        <v>173</v>
      </c>
      <c r="E124" s="270"/>
      <c r="F124" s="224">
        <f>F125+F129</f>
        <v>997.4</v>
      </c>
      <c r="G124" s="224">
        <f>G125+G131</f>
        <v>1307.1999999999998</v>
      </c>
      <c r="H124" s="224">
        <f>H125</f>
        <v>750</v>
      </c>
    </row>
    <row r="125" spans="1:8" ht="36" customHeight="1" x14ac:dyDescent="0.2">
      <c r="A125" s="242" t="s">
        <v>174</v>
      </c>
      <c r="B125" s="433"/>
      <c r="C125" s="222" t="s">
        <v>82</v>
      </c>
      <c r="D125" s="228" t="s">
        <v>175</v>
      </c>
      <c r="E125" s="225" t="s">
        <v>111</v>
      </c>
      <c r="F125" s="235">
        <f>F126</f>
        <v>969.9</v>
      </c>
      <c r="G125" s="224">
        <f>G126</f>
        <v>732.8</v>
      </c>
      <c r="H125" s="224">
        <f>H126</f>
        <v>750</v>
      </c>
    </row>
    <row r="126" spans="1:8" ht="54.75" customHeight="1" x14ac:dyDescent="0.2">
      <c r="A126" s="247" t="s">
        <v>121</v>
      </c>
      <c r="B126" s="433"/>
      <c r="C126" s="225" t="s">
        <v>176</v>
      </c>
      <c r="D126" s="222" t="s">
        <v>175</v>
      </c>
      <c r="E126" s="222" t="s">
        <v>122</v>
      </c>
      <c r="F126" s="244">
        <v>969.9</v>
      </c>
      <c r="G126" s="227">
        <v>732.8</v>
      </c>
      <c r="H126" s="227">
        <v>750</v>
      </c>
    </row>
    <row r="127" spans="1:8" ht="54.75" customHeight="1" x14ac:dyDescent="0.2">
      <c r="A127" s="242" t="s">
        <v>365</v>
      </c>
      <c r="B127" s="433"/>
      <c r="C127" s="222" t="s">
        <v>82</v>
      </c>
      <c r="D127" s="228" t="s">
        <v>175</v>
      </c>
      <c r="E127" s="225" t="s">
        <v>111</v>
      </c>
      <c r="F127" s="235">
        <f>F128</f>
        <v>10</v>
      </c>
      <c r="G127" s="224">
        <f>G128</f>
        <v>0</v>
      </c>
      <c r="H127" s="224">
        <f>H128</f>
        <v>0</v>
      </c>
    </row>
    <row r="128" spans="1:8" ht="54.75" customHeight="1" x14ac:dyDescent="0.2">
      <c r="A128" s="247" t="s">
        <v>121</v>
      </c>
      <c r="B128" s="433"/>
      <c r="C128" s="225" t="s">
        <v>176</v>
      </c>
      <c r="D128" s="222" t="s">
        <v>175</v>
      </c>
      <c r="E128" s="222" t="s">
        <v>122</v>
      </c>
      <c r="F128" s="226">
        <v>10</v>
      </c>
      <c r="G128" s="227">
        <v>0</v>
      </c>
      <c r="H128" s="227">
        <v>0</v>
      </c>
    </row>
    <row r="129" spans="1:8" ht="39" customHeight="1" x14ac:dyDescent="0.2">
      <c r="A129" s="242" t="s">
        <v>330</v>
      </c>
      <c r="B129" s="433"/>
      <c r="C129" s="225" t="s">
        <v>176</v>
      </c>
      <c r="D129" s="225" t="s">
        <v>329</v>
      </c>
      <c r="E129" s="222" t="s">
        <v>111</v>
      </c>
      <c r="F129" s="235">
        <f>F130</f>
        <v>27.5</v>
      </c>
      <c r="G129" s="224">
        <f>G130</f>
        <v>0</v>
      </c>
      <c r="H129" s="224">
        <f>H130</f>
        <v>0</v>
      </c>
    </row>
    <row r="130" spans="1:8" ht="37.5" customHeight="1" x14ac:dyDescent="0.2">
      <c r="A130" s="247" t="s">
        <v>121</v>
      </c>
      <c r="B130" s="433"/>
      <c r="C130" s="225" t="s">
        <v>176</v>
      </c>
      <c r="D130" s="225" t="s">
        <v>329</v>
      </c>
      <c r="E130" s="225" t="s">
        <v>122</v>
      </c>
      <c r="F130" s="226">
        <v>27.5</v>
      </c>
      <c r="G130" s="227">
        <v>0</v>
      </c>
      <c r="H130" s="227">
        <v>0</v>
      </c>
    </row>
    <row r="131" spans="1:8" ht="47.25" customHeight="1" x14ac:dyDescent="0.2">
      <c r="A131" s="242" t="s">
        <v>331</v>
      </c>
      <c r="B131" s="433"/>
      <c r="C131" s="225" t="s">
        <v>82</v>
      </c>
      <c r="D131" s="225" t="s">
        <v>332</v>
      </c>
      <c r="E131" s="225" t="s">
        <v>111</v>
      </c>
      <c r="F131" s="235">
        <f>F132</f>
        <v>0</v>
      </c>
      <c r="G131" s="224">
        <f>G132</f>
        <v>574.4</v>
      </c>
      <c r="H131" s="224">
        <f>H132</f>
        <v>0</v>
      </c>
    </row>
    <row r="132" spans="1:8" ht="44.25" customHeight="1" x14ac:dyDescent="0.2">
      <c r="A132" s="247" t="s">
        <v>121</v>
      </c>
      <c r="B132" s="433"/>
      <c r="C132" s="225" t="s">
        <v>82</v>
      </c>
      <c r="D132" s="225" t="s">
        <v>332</v>
      </c>
      <c r="E132" s="222" t="s">
        <v>122</v>
      </c>
      <c r="F132" s="226">
        <v>0</v>
      </c>
      <c r="G132" s="227">
        <v>574.4</v>
      </c>
      <c r="H132" s="227">
        <v>0</v>
      </c>
    </row>
    <row r="133" spans="1:8" s="317" customFormat="1" ht="44.25" customHeight="1" x14ac:dyDescent="0.25">
      <c r="A133" s="309" t="s">
        <v>340</v>
      </c>
      <c r="B133" s="433"/>
      <c r="C133" s="350"/>
      <c r="D133" s="350"/>
      <c r="E133" s="351"/>
      <c r="F133" s="315">
        <f t="shared" ref="F133:H138" si="12">F134</f>
        <v>40</v>
      </c>
      <c r="G133" s="352">
        <f t="shared" si="12"/>
        <v>0</v>
      </c>
      <c r="H133" s="61">
        <f t="shared" si="12"/>
        <v>0</v>
      </c>
    </row>
    <row r="134" spans="1:8" ht="21.75" customHeight="1" x14ac:dyDescent="0.25">
      <c r="A134" s="335" t="s">
        <v>339</v>
      </c>
      <c r="B134" s="433"/>
      <c r="C134" s="232" t="s">
        <v>338</v>
      </c>
      <c r="D134" s="232" t="s">
        <v>102</v>
      </c>
      <c r="E134" s="232"/>
      <c r="F134" s="233">
        <f t="shared" si="12"/>
        <v>40</v>
      </c>
      <c r="G134" s="233">
        <f t="shared" si="12"/>
        <v>0</v>
      </c>
      <c r="H134" s="329">
        <f t="shared" si="12"/>
        <v>0</v>
      </c>
    </row>
    <row r="135" spans="1:8" ht="60" customHeight="1" x14ac:dyDescent="0.2">
      <c r="A135" s="336" t="s">
        <v>349</v>
      </c>
      <c r="B135" s="433"/>
      <c r="C135" s="308" t="s">
        <v>338</v>
      </c>
      <c r="D135" s="225" t="s">
        <v>341</v>
      </c>
      <c r="E135" s="222"/>
      <c r="F135" s="226">
        <f t="shared" si="12"/>
        <v>40</v>
      </c>
      <c r="G135" s="227">
        <f t="shared" si="12"/>
        <v>0</v>
      </c>
      <c r="H135" s="227">
        <f t="shared" si="12"/>
        <v>0</v>
      </c>
    </row>
    <row r="136" spans="1:8" ht="27" customHeight="1" x14ac:dyDescent="0.2">
      <c r="A136" s="242" t="s">
        <v>335</v>
      </c>
      <c r="B136" s="433"/>
      <c r="C136" s="308" t="s">
        <v>338</v>
      </c>
      <c r="D136" s="225" t="s">
        <v>344</v>
      </c>
      <c r="E136" s="225"/>
      <c r="F136" s="226">
        <f t="shared" si="12"/>
        <v>40</v>
      </c>
      <c r="G136" s="227">
        <f t="shared" si="12"/>
        <v>0</v>
      </c>
      <c r="H136" s="227">
        <f t="shared" si="12"/>
        <v>0</v>
      </c>
    </row>
    <row r="137" spans="1:8" ht="44.25" customHeight="1" x14ac:dyDescent="0.2">
      <c r="A137" s="242" t="s">
        <v>350</v>
      </c>
      <c r="B137" s="433"/>
      <c r="C137" s="308" t="s">
        <v>342</v>
      </c>
      <c r="D137" s="225" t="s">
        <v>345</v>
      </c>
      <c r="E137" s="225"/>
      <c r="F137" s="226">
        <f t="shared" si="12"/>
        <v>40</v>
      </c>
      <c r="G137" s="227">
        <f t="shared" si="12"/>
        <v>0</v>
      </c>
      <c r="H137" s="227">
        <f t="shared" si="12"/>
        <v>0</v>
      </c>
    </row>
    <row r="138" spans="1:8" ht="44.25" customHeight="1" x14ac:dyDescent="0.2">
      <c r="A138" s="242" t="s">
        <v>351</v>
      </c>
      <c r="B138" s="433"/>
      <c r="C138" s="308" t="s">
        <v>338</v>
      </c>
      <c r="D138" s="225" t="s">
        <v>343</v>
      </c>
      <c r="E138" s="225" t="s">
        <v>111</v>
      </c>
      <c r="F138" s="226">
        <f t="shared" si="12"/>
        <v>40</v>
      </c>
      <c r="G138" s="227">
        <f t="shared" si="12"/>
        <v>0</v>
      </c>
      <c r="H138" s="227">
        <f t="shared" si="12"/>
        <v>0</v>
      </c>
    </row>
    <row r="139" spans="1:8" ht="44.25" customHeight="1" x14ac:dyDescent="0.2">
      <c r="A139" s="242" t="s">
        <v>352</v>
      </c>
      <c r="B139" s="433"/>
      <c r="C139" s="308" t="s">
        <v>338</v>
      </c>
      <c r="D139" s="225" t="s">
        <v>343</v>
      </c>
      <c r="E139" s="249" t="s">
        <v>182</v>
      </c>
      <c r="F139" s="226">
        <v>40</v>
      </c>
      <c r="G139" s="227">
        <v>0</v>
      </c>
      <c r="H139" s="227">
        <v>0</v>
      </c>
    </row>
    <row r="140" spans="1:8" ht="29.25" customHeight="1" x14ac:dyDescent="0.25">
      <c r="A140" s="353" t="s">
        <v>177</v>
      </c>
      <c r="B140" s="433"/>
      <c r="C140" s="129"/>
      <c r="D140" s="268"/>
      <c r="E140" s="354"/>
      <c r="F140" s="61">
        <f>F141</f>
        <v>4059</v>
      </c>
      <c r="G140" s="61">
        <f>G141</f>
        <v>1616.2</v>
      </c>
      <c r="H140" s="61">
        <f>H141</f>
        <v>1466.2</v>
      </c>
    </row>
    <row r="141" spans="1:8" s="349" customFormat="1" ht="42" customHeight="1" x14ac:dyDescent="0.25">
      <c r="A141" s="304" t="s">
        <v>85</v>
      </c>
      <c r="B141" s="433"/>
      <c r="C141" s="232" t="s">
        <v>86</v>
      </c>
      <c r="D141" s="232" t="s">
        <v>102</v>
      </c>
      <c r="E141" s="232"/>
      <c r="F141" s="233">
        <f>F142+F153+F147+F151+F149</f>
        <v>4059</v>
      </c>
      <c r="G141" s="233">
        <f>G142+G153+G147+G151+G149</f>
        <v>1616.2</v>
      </c>
      <c r="H141" s="233">
        <f>H142+H153+H147+H151+H149</f>
        <v>1466.2</v>
      </c>
    </row>
    <row r="142" spans="1:8" ht="51" x14ac:dyDescent="0.2">
      <c r="A142" s="355" t="s">
        <v>178</v>
      </c>
      <c r="B142" s="433"/>
      <c r="C142" s="356" t="s">
        <v>86</v>
      </c>
      <c r="D142" s="320" t="s">
        <v>179</v>
      </c>
      <c r="E142" s="222"/>
      <c r="F142" s="332">
        <f t="shared" ref="F142:H145" si="13">F143</f>
        <v>1371.7</v>
      </c>
      <c r="G142" s="227">
        <f t="shared" si="13"/>
        <v>800</v>
      </c>
      <c r="H142" s="227">
        <f t="shared" si="13"/>
        <v>650</v>
      </c>
    </row>
    <row r="143" spans="1:8" ht="39" customHeight="1" x14ac:dyDescent="0.2">
      <c r="A143" s="357" t="s">
        <v>244</v>
      </c>
      <c r="B143" s="433"/>
      <c r="C143" s="225" t="s">
        <v>86</v>
      </c>
      <c r="D143" s="222" t="s">
        <v>260</v>
      </c>
      <c r="E143" s="222"/>
      <c r="F143" s="226">
        <f t="shared" si="13"/>
        <v>1371.7</v>
      </c>
      <c r="G143" s="227">
        <f t="shared" si="13"/>
        <v>800</v>
      </c>
      <c r="H143" s="244">
        <f t="shared" si="13"/>
        <v>650</v>
      </c>
    </row>
    <row r="144" spans="1:8" ht="49.5" customHeight="1" x14ac:dyDescent="0.2">
      <c r="A144" s="357" t="s">
        <v>261</v>
      </c>
      <c r="B144" s="433"/>
      <c r="C144" s="225" t="s">
        <v>86</v>
      </c>
      <c r="D144" s="222" t="s">
        <v>262</v>
      </c>
      <c r="E144" s="222"/>
      <c r="F144" s="226">
        <f t="shared" si="13"/>
        <v>1371.7</v>
      </c>
      <c r="G144" s="227">
        <f t="shared" si="13"/>
        <v>800</v>
      </c>
      <c r="H144" s="244">
        <f t="shared" si="13"/>
        <v>650</v>
      </c>
    </row>
    <row r="145" spans="1:8" ht="39.75" customHeight="1" x14ac:dyDescent="0.2">
      <c r="A145" s="357" t="s">
        <v>180</v>
      </c>
      <c r="B145" s="433"/>
      <c r="C145" s="308" t="s">
        <v>86</v>
      </c>
      <c r="D145" s="225" t="s">
        <v>263</v>
      </c>
      <c r="E145" s="222" t="s">
        <v>111</v>
      </c>
      <c r="F145" s="226">
        <f t="shared" si="13"/>
        <v>1371.7</v>
      </c>
      <c r="G145" s="227">
        <f t="shared" si="13"/>
        <v>800</v>
      </c>
      <c r="H145" s="244">
        <f t="shared" si="13"/>
        <v>650</v>
      </c>
    </row>
    <row r="146" spans="1:8" ht="42.75" customHeight="1" x14ac:dyDescent="0.2">
      <c r="A146" s="357" t="s">
        <v>181</v>
      </c>
      <c r="B146" s="433"/>
      <c r="C146" s="308" t="s">
        <v>86</v>
      </c>
      <c r="D146" s="225" t="s">
        <v>263</v>
      </c>
      <c r="E146" s="222" t="s">
        <v>182</v>
      </c>
      <c r="F146" s="226">
        <v>1371.7</v>
      </c>
      <c r="G146" s="227">
        <v>800</v>
      </c>
      <c r="H146" s="244">
        <v>650</v>
      </c>
    </row>
    <row r="147" spans="1:8" ht="66" customHeight="1" x14ac:dyDescent="0.2">
      <c r="A147" s="245" t="s">
        <v>183</v>
      </c>
      <c r="B147" s="433"/>
      <c r="C147" s="228" t="s">
        <v>86</v>
      </c>
      <c r="D147" s="225" t="s">
        <v>264</v>
      </c>
      <c r="E147" s="222" t="s">
        <v>111</v>
      </c>
      <c r="F147" s="235">
        <f>F148</f>
        <v>703.6</v>
      </c>
      <c r="G147" s="224">
        <f>G148</f>
        <v>716.2</v>
      </c>
      <c r="H147" s="243">
        <f>H148</f>
        <v>716.2</v>
      </c>
    </row>
    <row r="148" spans="1:8" ht="38.25" x14ac:dyDescent="0.2">
      <c r="A148" s="261" t="s">
        <v>181</v>
      </c>
      <c r="B148" s="433"/>
      <c r="C148" s="222" t="s">
        <v>86</v>
      </c>
      <c r="D148" s="222" t="s">
        <v>264</v>
      </c>
      <c r="E148" s="222" t="s">
        <v>182</v>
      </c>
      <c r="F148" s="226">
        <v>703.6</v>
      </c>
      <c r="G148" s="227">
        <v>716.2</v>
      </c>
      <c r="H148" s="244">
        <v>716.2</v>
      </c>
    </row>
    <row r="149" spans="1:8" ht="38.25" x14ac:dyDescent="0.2">
      <c r="A149" s="261" t="s">
        <v>358</v>
      </c>
      <c r="B149" s="433"/>
      <c r="C149" s="222" t="s">
        <v>86</v>
      </c>
      <c r="D149" s="222" t="s">
        <v>357</v>
      </c>
      <c r="E149" s="222" t="s">
        <v>111</v>
      </c>
      <c r="F149" s="235">
        <f>F150</f>
        <v>1856.7</v>
      </c>
      <c r="G149" s="224">
        <f>G150</f>
        <v>0</v>
      </c>
      <c r="H149" s="243">
        <f>H150</f>
        <v>0</v>
      </c>
    </row>
    <row r="150" spans="1:8" ht="27.75" customHeight="1" x14ac:dyDescent="0.2">
      <c r="A150" s="261" t="s">
        <v>352</v>
      </c>
      <c r="B150" s="433"/>
      <c r="C150" s="222" t="s">
        <v>86</v>
      </c>
      <c r="D150" s="222" t="s">
        <v>357</v>
      </c>
      <c r="E150" s="222" t="s">
        <v>182</v>
      </c>
      <c r="F150" s="226">
        <v>1856.7</v>
      </c>
      <c r="G150" s="227">
        <v>0</v>
      </c>
      <c r="H150" s="244">
        <v>0</v>
      </c>
    </row>
    <row r="151" spans="1:8" ht="42.75" customHeight="1" x14ac:dyDescent="0.2">
      <c r="A151" s="261" t="s">
        <v>230</v>
      </c>
      <c r="B151" s="433"/>
      <c r="C151" s="222" t="s">
        <v>86</v>
      </c>
      <c r="D151" s="222" t="s">
        <v>265</v>
      </c>
      <c r="E151" s="222"/>
      <c r="F151" s="235">
        <f>F152</f>
        <v>0</v>
      </c>
      <c r="G151" s="224">
        <f>G152</f>
        <v>0</v>
      </c>
      <c r="H151" s="243">
        <f>H152</f>
        <v>0</v>
      </c>
    </row>
    <row r="152" spans="1:8" ht="43.5" customHeight="1" x14ac:dyDescent="0.2">
      <c r="A152" s="261" t="s">
        <v>181</v>
      </c>
      <c r="B152" s="433"/>
      <c r="C152" s="222" t="s">
        <v>86</v>
      </c>
      <c r="D152" s="222" t="s">
        <v>265</v>
      </c>
      <c r="E152" s="222" t="s">
        <v>182</v>
      </c>
      <c r="F152" s="226">
        <v>0</v>
      </c>
      <c r="G152" s="227">
        <v>0</v>
      </c>
      <c r="H152" s="244">
        <v>0</v>
      </c>
    </row>
    <row r="153" spans="1:8" ht="39.75" customHeight="1" x14ac:dyDescent="0.2">
      <c r="A153" s="261" t="s">
        <v>133</v>
      </c>
      <c r="B153" s="433"/>
      <c r="C153" s="222" t="s">
        <v>86</v>
      </c>
      <c r="D153" s="222" t="s">
        <v>184</v>
      </c>
      <c r="E153" s="222"/>
      <c r="F153" s="235">
        <f t="shared" ref="F153:H155" si="14">F154</f>
        <v>127</v>
      </c>
      <c r="G153" s="224">
        <f t="shared" si="14"/>
        <v>100</v>
      </c>
      <c r="H153" s="243">
        <f t="shared" si="14"/>
        <v>100</v>
      </c>
    </row>
    <row r="154" spans="1:8" ht="32.25" customHeight="1" x14ac:dyDescent="0.2">
      <c r="A154" s="261" t="s">
        <v>107</v>
      </c>
      <c r="B154" s="433"/>
      <c r="C154" s="222" t="s">
        <v>86</v>
      </c>
      <c r="D154" s="222" t="s">
        <v>184</v>
      </c>
      <c r="E154" s="222"/>
      <c r="F154" s="226">
        <f t="shared" si="14"/>
        <v>127</v>
      </c>
      <c r="G154" s="227">
        <f t="shared" si="14"/>
        <v>100</v>
      </c>
      <c r="H154" s="244">
        <f t="shared" si="14"/>
        <v>100</v>
      </c>
    </row>
    <row r="155" spans="1:8" ht="39" customHeight="1" x14ac:dyDescent="0.2">
      <c r="A155" s="261" t="s">
        <v>185</v>
      </c>
      <c r="B155" s="433"/>
      <c r="C155" s="222" t="s">
        <v>86</v>
      </c>
      <c r="D155" s="222" t="s">
        <v>184</v>
      </c>
      <c r="E155" s="222" t="s">
        <v>111</v>
      </c>
      <c r="F155" s="226">
        <f t="shared" si="14"/>
        <v>127</v>
      </c>
      <c r="G155" s="227">
        <f t="shared" si="14"/>
        <v>100</v>
      </c>
      <c r="H155" s="244">
        <f t="shared" si="14"/>
        <v>100</v>
      </c>
    </row>
    <row r="156" spans="1:8" ht="42.75" customHeight="1" x14ac:dyDescent="0.2">
      <c r="A156" s="261" t="s">
        <v>121</v>
      </c>
      <c r="B156" s="433"/>
      <c r="C156" s="225" t="s">
        <v>86</v>
      </c>
      <c r="D156" s="222" t="s">
        <v>184</v>
      </c>
      <c r="E156" s="225" t="s">
        <v>182</v>
      </c>
      <c r="F156" s="244">
        <v>127</v>
      </c>
      <c r="G156" s="227">
        <v>100</v>
      </c>
      <c r="H156" s="244">
        <v>100</v>
      </c>
    </row>
    <row r="157" spans="1:8" ht="30.75" customHeight="1" x14ac:dyDescent="0.25">
      <c r="A157" s="334" t="s">
        <v>87</v>
      </c>
      <c r="B157" s="433"/>
      <c r="C157" s="232"/>
      <c r="D157" s="300"/>
      <c r="E157" s="327"/>
      <c r="F157" s="233">
        <f>F158</f>
        <v>420.7</v>
      </c>
      <c r="G157" s="233">
        <f>G158</f>
        <v>437.5</v>
      </c>
      <c r="H157" s="302">
        <f>H158</f>
        <v>437.5</v>
      </c>
    </row>
    <row r="158" spans="1:8" ht="42" customHeight="1" x14ac:dyDescent="0.25">
      <c r="A158" s="358" t="s">
        <v>186</v>
      </c>
      <c r="B158" s="433"/>
      <c r="C158" s="62" t="s">
        <v>90</v>
      </c>
      <c r="D158" s="300" t="s">
        <v>102</v>
      </c>
      <c r="E158" s="300"/>
      <c r="F158" s="302">
        <f t="shared" ref="F158:H161" si="15">F159</f>
        <v>420.7</v>
      </c>
      <c r="G158" s="329">
        <f t="shared" si="15"/>
        <v>437.5</v>
      </c>
      <c r="H158" s="330">
        <f t="shared" si="15"/>
        <v>437.5</v>
      </c>
    </row>
    <row r="159" spans="1:8" s="303" customFormat="1" ht="36.75" customHeight="1" x14ac:dyDescent="0.25">
      <c r="A159" s="336" t="s">
        <v>133</v>
      </c>
      <c r="B159" s="433"/>
      <c r="C159" s="225" t="s">
        <v>90</v>
      </c>
      <c r="D159" s="222" t="s">
        <v>142</v>
      </c>
      <c r="E159" s="222"/>
      <c r="F159" s="226">
        <f t="shared" si="15"/>
        <v>420.7</v>
      </c>
      <c r="G159" s="227">
        <f t="shared" si="15"/>
        <v>437.5</v>
      </c>
      <c r="H159" s="244">
        <f t="shared" si="15"/>
        <v>437.5</v>
      </c>
    </row>
    <row r="160" spans="1:8" s="317" customFormat="1" ht="23.25" customHeight="1" x14ac:dyDescent="0.25">
      <c r="A160" s="247" t="s">
        <v>116</v>
      </c>
      <c r="B160" s="433"/>
      <c r="C160" s="225" t="s">
        <v>90</v>
      </c>
      <c r="D160" s="222" t="s">
        <v>173</v>
      </c>
      <c r="E160" s="222"/>
      <c r="F160" s="226">
        <f t="shared" si="15"/>
        <v>420.7</v>
      </c>
      <c r="G160" s="227">
        <f t="shared" si="15"/>
        <v>437.5</v>
      </c>
      <c r="H160" s="244">
        <f t="shared" si="15"/>
        <v>437.5</v>
      </c>
    </row>
    <row r="161" spans="1:8" s="317" customFormat="1" ht="26.25" x14ac:dyDescent="0.25">
      <c r="A161" s="357" t="s">
        <v>187</v>
      </c>
      <c r="B161" s="433"/>
      <c r="C161" s="225" t="s">
        <v>90</v>
      </c>
      <c r="D161" s="222" t="s">
        <v>188</v>
      </c>
      <c r="E161" s="222" t="s">
        <v>111</v>
      </c>
      <c r="F161" s="226">
        <f t="shared" si="15"/>
        <v>420.7</v>
      </c>
      <c r="G161" s="227">
        <f t="shared" si="15"/>
        <v>437.5</v>
      </c>
      <c r="H161" s="244">
        <f t="shared" si="15"/>
        <v>437.5</v>
      </c>
    </row>
    <row r="162" spans="1:8" s="317" customFormat="1" ht="26.25" customHeight="1" x14ac:dyDescent="0.25">
      <c r="A162" s="359" t="s">
        <v>189</v>
      </c>
      <c r="B162" s="434"/>
      <c r="C162" s="225" t="s">
        <v>90</v>
      </c>
      <c r="D162" s="222" t="s">
        <v>188</v>
      </c>
      <c r="E162" s="225" t="s">
        <v>234</v>
      </c>
      <c r="F162" s="244">
        <v>420.7</v>
      </c>
      <c r="G162" s="250">
        <v>437.5</v>
      </c>
      <c r="H162" s="250">
        <v>437.5</v>
      </c>
    </row>
    <row r="163" spans="1:8" s="317" customFormat="1" ht="26.25" customHeight="1" x14ac:dyDescent="0.25">
      <c r="A163" s="437" t="s">
        <v>91</v>
      </c>
      <c r="B163" s="438"/>
      <c r="C163" s="438"/>
      <c r="D163" s="438"/>
      <c r="E163" s="439"/>
      <c r="F163" s="338"/>
      <c r="G163" s="360">
        <v>280</v>
      </c>
      <c r="H163" s="360">
        <v>576</v>
      </c>
    </row>
    <row r="164" spans="1:8" s="317" customFormat="1" ht="45" customHeight="1" x14ac:dyDescent="0.25">
      <c r="A164" s="440" t="s">
        <v>190</v>
      </c>
      <c r="B164" s="441"/>
      <c r="C164" s="441"/>
      <c r="D164" s="441"/>
      <c r="E164" s="441"/>
      <c r="F164" s="361">
        <f>F157+F140+F100+F77+F64+F23+F58+F133</f>
        <v>17343.400000000001</v>
      </c>
      <c r="G164" s="361">
        <f>G157+G140+G100+G77+G64+G23+G58+G163+G133</f>
        <v>12156.3</v>
      </c>
      <c r="H164" s="362">
        <f>H157+H140+H100+H77+H64+H23+H58+H163+H133</f>
        <v>11962.8</v>
      </c>
    </row>
    <row r="165" spans="1:8" s="317" customFormat="1" ht="36" customHeight="1" x14ac:dyDescent="0.3">
      <c r="A165" s="363"/>
      <c r="B165" s="364"/>
      <c r="C165" s="426"/>
      <c r="D165" s="426"/>
      <c r="E165" s="365"/>
      <c r="F165" s="366"/>
      <c r="G165" s="366"/>
      <c r="H165" s="367"/>
    </row>
    <row r="166" spans="1:8" s="317" customFormat="1" ht="32.25" customHeight="1" x14ac:dyDescent="0.25">
      <c r="A166" s="240"/>
      <c r="B166" s="240"/>
      <c r="C166" s="280"/>
      <c r="D166" s="280"/>
      <c r="E166" s="368"/>
      <c r="F166" s="280"/>
      <c r="G166" s="280"/>
      <c r="H166" s="369"/>
    </row>
    <row r="167" spans="1:8" s="303" customFormat="1" ht="18.75" x14ac:dyDescent="0.25">
      <c r="A167" s="240"/>
      <c r="B167" s="240"/>
      <c r="C167" s="280"/>
      <c r="D167" s="280"/>
      <c r="E167" s="368"/>
      <c r="F167" s="280"/>
      <c r="G167" s="280"/>
      <c r="H167" s="370"/>
    </row>
    <row r="168" spans="1:8" s="303" customFormat="1" ht="15.75" x14ac:dyDescent="0.25">
      <c r="A168" s="240"/>
      <c r="B168" s="240"/>
      <c r="C168" s="280"/>
      <c r="D168" s="280"/>
      <c r="E168" s="368"/>
      <c r="F168" s="280"/>
      <c r="G168" s="280"/>
      <c r="H168" s="285"/>
    </row>
    <row r="169" spans="1:8" s="303" customFormat="1" ht="93.75" customHeight="1" x14ac:dyDescent="0.25">
      <c r="A169" s="240"/>
      <c r="B169" s="240"/>
      <c r="C169" s="280"/>
      <c r="D169" s="280"/>
      <c r="E169" s="368"/>
      <c r="F169" s="280"/>
      <c r="G169" s="280"/>
      <c r="H169" s="285"/>
    </row>
    <row r="170" spans="1:8" s="303" customFormat="1" ht="107.25" customHeight="1" x14ac:dyDescent="0.25">
      <c r="A170" s="240"/>
      <c r="B170" s="240"/>
      <c r="C170" s="280"/>
      <c r="D170" s="280"/>
      <c r="E170" s="368"/>
      <c r="F170" s="280"/>
      <c r="G170" s="280"/>
      <c r="H170" s="285"/>
    </row>
    <row r="171" spans="1:8" s="303" customFormat="1" ht="81.75" customHeight="1" x14ac:dyDescent="0.25">
      <c r="A171" s="240"/>
      <c r="B171" s="240"/>
      <c r="C171" s="280"/>
      <c r="D171" s="280"/>
      <c r="E171" s="368"/>
      <c r="F171" s="280"/>
      <c r="G171" s="280"/>
      <c r="H171" s="285"/>
    </row>
    <row r="172" spans="1:8" s="371" customFormat="1" ht="18.75" x14ac:dyDescent="0.3">
      <c r="A172" s="240"/>
      <c r="B172" s="240"/>
      <c r="C172" s="280"/>
      <c r="D172" s="280"/>
      <c r="E172" s="368"/>
      <c r="F172" s="280"/>
      <c r="G172" s="280"/>
      <c r="H172" s="285"/>
    </row>
    <row r="173" spans="1:8" x14ac:dyDescent="0.2">
      <c r="E173" s="368"/>
    </row>
    <row r="174" spans="1:8" x14ac:dyDescent="0.2">
      <c r="E174" s="368"/>
    </row>
    <row r="175" spans="1:8" x14ac:dyDescent="0.2">
      <c r="E175" s="368"/>
    </row>
    <row r="176" spans="1:8" x14ac:dyDescent="0.2">
      <c r="E176" s="368"/>
    </row>
    <row r="177" spans="5:5" x14ac:dyDescent="0.2">
      <c r="E177" s="368"/>
    </row>
    <row r="178" spans="5:5" x14ac:dyDescent="0.2">
      <c r="E178" s="368"/>
    </row>
    <row r="179" spans="5:5" x14ac:dyDescent="0.2">
      <c r="E179" s="368"/>
    </row>
    <row r="180" spans="5:5" x14ac:dyDescent="0.2">
      <c r="E180" s="368"/>
    </row>
    <row r="181" spans="5:5" x14ac:dyDescent="0.2">
      <c r="E181" s="368"/>
    </row>
    <row r="182" spans="5:5" x14ac:dyDescent="0.2">
      <c r="E182" s="368"/>
    </row>
    <row r="183" spans="5:5" x14ac:dyDescent="0.2">
      <c r="E183" s="368"/>
    </row>
    <row r="184" spans="5:5" x14ac:dyDescent="0.2">
      <c r="E184" s="368"/>
    </row>
    <row r="185" spans="5:5" x14ac:dyDescent="0.2">
      <c r="E185" s="368"/>
    </row>
    <row r="186" spans="5:5" x14ac:dyDescent="0.2">
      <c r="E186" s="368"/>
    </row>
    <row r="187" spans="5:5" x14ac:dyDescent="0.2">
      <c r="E187" s="368"/>
    </row>
    <row r="188" spans="5:5" x14ac:dyDescent="0.2">
      <c r="E188" s="368"/>
    </row>
    <row r="189" spans="5:5" x14ac:dyDescent="0.2">
      <c r="E189" s="368"/>
    </row>
    <row r="190" spans="5:5" x14ac:dyDescent="0.2">
      <c r="E190" s="368"/>
    </row>
    <row r="191" spans="5:5" x14ac:dyDescent="0.2">
      <c r="E191" s="368"/>
    </row>
    <row r="192" spans="5:5" x14ac:dyDescent="0.2">
      <c r="E192" s="368"/>
    </row>
    <row r="193" spans="5:5" x14ac:dyDescent="0.2">
      <c r="E193" s="368"/>
    </row>
    <row r="194" spans="5:5" x14ac:dyDescent="0.2">
      <c r="E194" s="368"/>
    </row>
    <row r="195" spans="5:5" x14ac:dyDescent="0.2">
      <c r="E195" s="368"/>
    </row>
    <row r="196" spans="5:5" x14ac:dyDescent="0.2">
      <c r="E196" s="368"/>
    </row>
    <row r="197" spans="5:5" x14ac:dyDescent="0.2">
      <c r="E197" s="368"/>
    </row>
    <row r="198" spans="5:5" x14ac:dyDescent="0.2">
      <c r="E198" s="368"/>
    </row>
    <row r="199" spans="5:5" x14ac:dyDescent="0.2">
      <c r="E199" s="368"/>
    </row>
    <row r="200" spans="5:5" x14ac:dyDescent="0.2">
      <c r="E200" s="368"/>
    </row>
    <row r="201" spans="5:5" x14ac:dyDescent="0.2">
      <c r="E201" s="368"/>
    </row>
    <row r="202" spans="5:5" x14ac:dyDescent="0.2">
      <c r="E202" s="368"/>
    </row>
    <row r="203" spans="5:5" x14ac:dyDescent="0.2">
      <c r="E203" s="368"/>
    </row>
    <row r="204" spans="5:5" x14ac:dyDescent="0.2">
      <c r="E204" s="368"/>
    </row>
    <row r="205" spans="5:5" x14ac:dyDescent="0.2">
      <c r="E205" s="368"/>
    </row>
    <row r="206" spans="5:5" x14ac:dyDescent="0.2">
      <c r="E206" s="368"/>
    </row>
    <row r="207" spans="5:5" x14ac:dyDescent="0.2">
      <c r="E207" s="368"/>
    </row>
    <row r="208" spans="5:5" x14ac:dyDescent="0.2">
      <c r="E208" s="368"/>
    </row>
    <row r="209" spans="5:5" x14ac:dyDescent="0.2">
      <c r="E209" s="368"/>
    </row>
    <row r="210" spans="5:5" x14ac:dyDescent="0.2">
      <c r="E210" s="368"/>
    </row>
    <row r="211" spans="5:5" x14ac:dyDescent="0.2">
      <c r="E211" s="368"/>
    </row>
    <row r="212" spans="5:5" x14ac:dyDescent="0.2">
      <c r="E212" s="368"/>
    </row>
    <row r="213" spans="5:5" x14ac:dyDescent="0.2">
      <c r="E213" s="368"/>
    </row>
    <row r="214" spans="5:5" x14ac:dyDescent="0.2">
      <c r="E214" s="368"/>
    </row>
    <row r="215" spans="5:5" x14ac:dyDescent="0.2">
      <c r="E215" s="368"/>
    </row>
    <row r="216" spans="5:5" x14ac:dyDescent="0.2">
      <c r="E216" s="368"/>
    </row>
    <row r="217" spans="5:5" x14ac:dyDescent="0.2">
      <c r="E217" s="368"/>
    </row>
    <row r="218" spans="5:5" x14ac:dyDescent="0.2">
      <c r="E218" s="368"/>
    </row>
    <row r="219" spans="5:5" x14ac:dyDescent="0.2">
      <c r="E219" s="368"/>
    </row>
    <row r="220" spans="5:5" x14ac:dyDescent="0.2">
      <c r="E220" s="368"/>
    </row>
    <row r="221" spans="5:5" x14ac:dyDescent="0.2">
      <c r="E221" s="368"/>
    </row>
    <row r="222" spans="5:5" x14ac:dyDescent="0.2">
      <c r="E222" s="368"/>
    </row>
    <row r="223" spans="5:5" x14ac:dyDescent="0.2">
      <c r="E223" s="368"/>
    </row>
    <row r="224" spans="5:5" x14ac:dyDescent="0.2">
      <c r="E224" s="368"/>
    </row>
    <row r="225" spans="5:5" x14ac:dyDescent="0.2">
      <c r="E225" s="368"/>
    </row>
    <row r="226" spans="5:5" x14ac:dyDescent="0.2">
      <c r="E226" s="368"/>
    </row>
    <row r="227" spans="5:5" x14ac:dyDescent="0.2">
      <c r="E227" s="368"/>
    </row>
    <row r="228" spans="5:5" x14ac:dyDescent="0.2">
      <c r="E228" s="368"/>
    </row>
    <row r="229" spans="5:5" x14ac:dyDescent="0.2">
      <c r="E229" s="368"/>
    </row>
    <row r="230" spans="5:5" x14ac:dyDescent="0.2">
      <c r="E230" s="368"/>
    </row>
    <row r="231" spans="5:5" x14ac:dyDescent="0.2">
      <c r="E231" s="368"/>
    </row>
    <row r="232" spans="5:5" x14ac:dyDescent="0.2">
      <c r="E232" s="368"/>
    </row>
    <row r="233" spans="5:5" x14ac:dyDescent="0.2">
      <c r="E233" s="368"/>
    </row>
    <row r="234" spans="5:5" x14ac:dyDescent="0.2">
      <c r="E234" s="368"/>
    </row>
    <row r="235" spans="5:5" x14ac:dyDescent="0.2">
      <c r="E235" s="368"/>
    </row>
    <row r="236" spans="5:5" x14ac:dyDescent="0.2">
      <c r="E236" s="368"/>
    </row>
    <row r="237" spans="5:5" x14ac:dyDescent="0.2">
      <c r="E237" s="368"/>
    </row>
    <row r="238" spans="5:5" x14ac:dyDescent="0.2">
      <c r="E238" s="368"/>
    </row>
    <row r="239" spans="5:5" x14ac:dyDescent="0.2">
      <c r="E239" s="368"/>
    </row>
    <row r="240" spans="5:5" x14ac:dyDescent="0.2">
      <c r="E240" s="368"/>
    </row>
    <row r="241" spans="5:5" x14ac:dyDescent="0.2">
      <c r="E241" s="368"/>
    </row>
    <row r="242" spans="5:5" x14ac:dyDescent="0.2">
      <c r="E242" s="368"/>
    </row>
    <row r="243" spans="5:5" x14ac:dyDescent="0.2">
      <c r="E243" s="368"/>
    </row>
    <row r="244" spans="5:5" x14ac:dyDescent="0.2">
      <c r="E244" s="368"/>
    </row>
    <row r="245" spans="5:5" x14ac:dyDescent="0.2">
      <c r="E245" s="368"/>
    </row>
    <row r="246" spans="5:5" x14ac:dyDescent="0.2">
      <c r="E246" s="368"/>
    </row>
    <row r="247" spans="5:5" x14ac:dyDescent="0.2">
      <c r="E247" s="368"/>
    </row>
    <row r="248" spans="5:5" x14ac:dyDescent="0.2">
      <c r="E248" s="368"/>
    </row>
    <row r="249" spans="5:5" x14ac:dyDescent="0.2">
      <c r="E249" s="368"/>
    </row>
    <row r="250" spans="5:5" x14ac:dyDescent="0.2">
      <c r="E250" s="368"/>
    </row>
    <row r="251" spans="5:5" x14ac:dyDescent="0.2">
      <c r="E251" s="368"/>
    </row>
    <row r="252" spans="5:5" x14ac:dyDescent="0.2">
      <c r="E252" s="368"/>
    </row>
    <row r="253" spans="5:5" x14ac:dyDescent="0.2">
      <c r="E253" s="368"/>
    </row>
    <row r="254" spans="5:5" x14ac:dyDescent="0.2">
      <c r="E254" s="368"/>
    </row>
    <row r="255" spans="5:5" x14ac:dyDescent="0.2">
      <c r="E255" s="368"/>
    </row>
    <row r="256" spans="5:5" x14ac:dyDescent="0.2">
      <c r="E256" s="368"/>
    </row>
    <row r="257" spans="5:5" x14ac:dyDescent="0.2">
      <c r="E257" s="368"/>
    </row>
    <row r="258" spans="5:5" x14ac:dyDescent="0.2">
      <c r="E258" s="368"/>
    </row>
    <row r="259" spans="5:5" x14ac:dyDescent="0.2">
      <c r="E259" s="368"/>
    </row>
    <row r="260" spans="5:5" x14ac:dyDescent="0.2">
      <c r="E260" s="368"/>
    </row>
    <row r="261" spans="5:5" x14ac:dyDescent="0.2">
      <c r="E261" s="368"/>
    </row>
    <row r="262" spans="5:5" x14ac:dyDescent="0.2">
      <c r="E262" s="368"/>
    </row>
    <row r="263" spans="5:5" x14ac:dyDescent="0.2">
      <c r="E263" s="368"/>
    </row>
    <row r="264" spans="5:5" x14ac:dyDescent="0.2">
      <c r="E264" s="368"/>
    </row>
    <row r="265" spans="5:5" x14ac:dyDescent="0.2">
      <c r="E265" s="368"/>
    </row>
    <row r="266" spans="5:5" x14ac:dyDescent="0.2">
      <c r="E266" s="368"/>
    </row>
    <row r="267" spans="5:5" x14ac:dyDescent="0.2">
      <c r="E267" s="368"/>
    </row>
    <row r="268" spans="5:5" x14ac:dyDescent="0.2">
      <c r="E268" s="368"/>
    </row>
    <row r="269" spans="5:5" x14ac:dyDescent="0.2">
      <c r="E269" s="368"/>
    </row>
    <row r="270" spans="5:5" x14ac:dyDescent="0.2">
      <c r="E270" s="368"/>
    </row>
    <row r="271" spans="5:5" x14ac:dyDescent="0.2">
      <c r="E271" s="368"/>
    </row>
    <row r="272" spans="5:5" x14ac:dyDescent="0.2">
      <c r="E272" s="368"/>
    </row>
    <row r="273" spans="5:5" x14ac:dyDescent="0.2">
      <c r="E273" s="368"/>
    </row>
    <row r="274" spans="5:5" x14ac:dyDescent="0.2">
      <c r="E274" s="368"/>
    </row>
    <row r="275" spans="5:5" x14ac:dyDescent="0.2">
      <c r="E275" s="368"/>
    </row>
    <row r="276" spans="5:5" x14ac:dyDescent="0.2">
      <c r="E276" s="368"/>
    </row>
    <row r="277" spans="5:5" x14ac:dyDescent="0.2">
      <c r="E277" s="368"/>
    </row>
    <row r="278" spans="5:5" x14ac:dyDescent="0.2">
      <c r="E278" s="368"/>
    </row>
    <row r="279" spans="5:5" x14ac:dyDescent="0.2">
      <c r="E279" s="368"/>
    </row>
    <row r="280" spans="5:5" x14ac:dyDescent="0.2">
      <c r="E280" s="368"/>
    </row>
    <row r="281" spans="5:5" x14ac:dyDescent="0.2">
      <c r="E281" s="368"/>
    </row>
    <row r="282" spans="5:5" x14ac:dyDescent="0.2">
      <c r="E282" s="368"/>
    </row>
    <row r="283" spans="5:5" x14ac:dyDescent="0.2">
      <c r="E283" s="368"/>
    </row>
    <row r="284" spans="5:5" x14ac:dyDescent="0.2">
      <c r="E284" s="368"/>
    </row>
    <row r="285" spans="5:5" x14ac:dyDescent="0.2">
      <c r="E285" s="368"/>
    </row>
    <row r="286" spans="5:5" x14ac:dyDescent="0.2">
      <c r="E286" s="368"/>
    </row>
    <row r="287" spans="5:5" x14ac:dyDescent="0.2">
      <c r="E287" s="368"/>
    </row>
    <row r="288" spans="5:5" x14ac:dyDescent="0.2">
      <c r="E288" s="368"/>
    </row>
    <row r="289" spans="5:5" x14ac:dyDescent="0.2">
      <c r="E289" s="368"/>
    </row>
    <row r="290" spans="5:5" x14ac:dyDescent="0.2">
      <c r="E290" s="368"/>
    </row>
    <row r="291" spans="5:5" x14ac:dyDescent="0.2">
      <c r="E291" s="368"/>
    </row>
    <row r="292" spans="5:5" x14ac:dyDescent="0.2">
      <c r="E292" s="368"/>
    </row>
    <row r="293" spans="5:5" x14ac:dyDescent="0.2">
      <c r="E293" s="368"/>
    </row>
    <row r="294" spans="5:5" x14ac:dyDescent="0.2">
      <c r="E294" s="368"/>
    </row>
    <row r="295" spans="5:5" x14ac:dyDescent="0.2">
      <c r="E295" s="368"/>
    </row>
    <row r="296" spans="5:5" x14ac:dyDescent="0.2">
      <c r="E296" s="368"/>
    </row>
    <row r="297" spans="5:5" x14ac:dyDescent="0.2">
      <c r="E297" s="368"/>
    </row>
    <row r="298" spans="5:5" x14ac:dyDescent="0.2">
      <c r="E298" s="368"/>
    </row>
    <row r="299" spans="5:5" x14ac:dyDescent="0.2">
      <c r="E299" s="368"/>
    </row>
    <row r="300" spans="5:5" x14ac:dyDescent="0.2">
      <c r="E300" s="368"/>
    </row>
    <row r="301" spans="5:5" x14ac:dyDescent="0.2">
      <c r="E301" s="368"/>
    </row>
    <row r="302" spans="5:5" x14ac:dyDescent="0.2">
      <c r="E302" s="368"/>
    </row>
    <row r="303" spans="5:5" x14ac:dyDescent="0.2">
      <c r="E303" s="368"/>
    </row>
    <row r="304" spans="5:5" x14ac:dyDescent="0.2">
      <c r="E304" s="368"/>
    </row>
    <row r="305" spans="5:5" x14ac:dyDescent="0.2">
      <c r="E305" s="368"/>
    </row>
    <row r="306" spans="5:5" x14ac:dyDescent="0.2">
      <c r="E306" s="368"/>
    </row>
    <row r="307" spans="5:5" x14ac:dyDescent="0.2">
      <c r="E307" s="368"/>
    </row>
    <row r="308" spans="5:5" x14ac:dyDescent="0.2">
      <c r="E308" s="368"/>
    </row>
    <row r="309" spans="5:5" x14ac:dyDescent="0.2">
      <c r="E309" s="368"/>
    </row>
    <row r="310" spans="5:5" x14ac:dyDescent="0.2">
      <c r="E310" s="368"/>
    </row>
    <row r="311" spans="5:5" x14ac:dyDescent="0.2">
      <c r="E311" s="368"/>
    </row>
    <row r="312" spans="5:5" x14ac:dyDescent="0.2">
      <c r="E312" s="368"/>
    </row>
    <row r="313" spans="5:5" x14ac:dyDescent="0.2">
      <c r="E313" s="368"/>
    </row>
    <row r="314" spans="5:5" x14ac:dyDescent="0.2">
      <c r="E314" s="368"/>
    </row>
    <row r="315" spans="5:5" x14ac:dyDescent="0.2">
      <c r="E315" s="368"/>
    </row>
    <row r="316" spans="5:5" x14ac:dyDescent="0.2">
      <c r="E316" s="368"/>
    </row>
    <row r="317" spans="5:5" x14ac:dyDescent="0.2">
      <c r="E317" s="368"/>
    </row>
    <row r="318" spans="5:5" x14ac:dyDescent="0.2">
      <c r="E318" s="368"/>
    </row>
    <row r="319" spans="5:5" x14ac:dyDescent="0.2">
      <c r="E319" s="368"/>
    </row>
    <row r="320" spans="5:5" x14ac:dyDescent="0.2">
      <c r="E320" s="368"/>
    </row>
    <row r="321" spans="5:5" x14ac:dyDescent="0.2">
      <c r="E321" s="368"/>
    </row>
    <row r="322" spans="5:5" x14ac:dyDescent="0.2">
      <c r="E322" s="368"/>
    </row>
    <row r="323" spans="5:5" x14ac:dyDescent="0.2">
      <c r="E323" s="368"/>
    </row>
    <row r="324" spans="5:5" x14ac:dyDescent="0.2">
      <c r="E324" s="368"/>
    </row>
    <row r="325" spans="5:5" x14ac:dyDescent="0.2">
      <c r="E325" s="368"/>
    </row>
    <row r="326" spans="5:5" x14ac:dyDescent="0.2">
      <c r="E326" s="368"/>
    </row>
    <row r="327" spans="5:5" x14ac:dyDescent="0.2">
      <c r="E327" s="368"/>
    </row>
    <row r="328" spans="5:5" x14ac:dyDescent="0.2">
      <c r="E328" s="368"/>
    </row>
    <row r="329" spans="5:5" x14ac:dyDescent="0.2">
      <c r="E329" s="368"/>
    </row>
    <row r="330" spans="5:5" x14ac:dyDescent="0.2">
      <c r="E330" s="368"/>
    </row>
    <row r="331" spans="5:5" x14ac:dyDescent="0.2">
      <c r="E331" s="368"/>
    </row>
    <row r="332" spans="5:5" x14ac:dyDescent="0.2">
      <c r="E332" s="368"/>
    </row>
    <row r="333" spans="5:5" x14ac:dyDescent="0.2">
      <c r="E333" s="368"/>
    </row>
    <row r="334" spans="5:5" x14ac:dyDescent="0.2">
      <c r="E334" s="368"/>
    </row>
    <row r="335" spans="5:5" x14ac:dyDescent="0.2">
      <c r="E335" s="368"/>
    </row>
    <row r="336" spans="5:5" x14ac:dyDescent="0.2">
      <c r="E336" s="368"/>
    </row>
    <row r="337" spans="5:5" x14ac:dyDescent="0.2">
      <c r="E337" s="368"/>
    </row>
    <row r="338" spans="5:5" x14ac:dyDescent="0.2">
      <c r="E338" s="368"/>
    </row>
    <row r="339" spans="5:5" x14ac:dyDescent="0.2">
      <c r="E339" s="368"/>
    </row>
    <row r="340" spans="5:5" x14ac:dyDescent="0.2">
      <c r="E340" s="368"/>
    </row>
    <row r="341" spans="5:5" x14ac:dyDescent="0.2">
      <c r="E341" s="368"/>
    </row>
    <row r="342" spans="5:5" x14ac:dyDescent="0.2">
      <c r="E342" s="368"/>
    </row>
    <row r="343" spans="5:5" x14ac:dyDescent="0.2">
      <c r="E343" s="368"/>
    </row>
    <row r="344" spans="5:5" x14ac:dyDescent="0.2">
      <c r="E344" s="368"/>
    </row>
    <row r="345" spans="5:5" x14ac:dyDescent="0.2">
      <c r="E345" s="368"/>
    </row>
    <row r="346" spans="5:5" x14ac:dyDescent="0.2">
      <c r="E346" s="368"/>
    </row>
    <row r="347" spans="5:5" x14ac:dyDescent="0.2">
      <c r="E347" s="368"/>
    </row>
    <row r="348" spans="5:5" x14ac:dyDescent="0.2">
      <c r="E348" s="368"/>
    </row>
    <row r="349" spans="5:5" x14ac:dyDescent="0.2">
      <c r="E349" s="368"/>
    </row>
    <row r="350" spans="5:5" x14ac:dyDescent="0.2">
      <c r="E350" s="368"/>
    </row>
    <row r="351" spans="5:5" x14ac:dyDescent="0.2">
      <c r="E351" s="368"/>
    </row>
    <row r="352" spans="5:5" x14ac:dyDescent="0.2">
      <c r="E352" s="368"/>
    </row>
    <row r="353" spans="5:5" x14ac:dyDescent="0.2">
      <c r="E353" s="368"/>
    </row>
    <row r="354" spans="5:5" x14ac:dyDescent="0.2">
      <c r="E354" s="368"/>
    </row>
    <row r="355" spans="5:5" x14ac:dyDescent="0.2">
      <c r="E355" s="368"/>
    </row>
    <row r="356" spans="5:5" x14ac:dyDescent="0.2">
      <c r="E356" s="368"/>
    </row>
    <row r="357" spans="5:5" x14ac:dyDescent="0.2">
      <c r="E357" s="368"/>
    </row>
    <row r="358" spans="5:5" x14ac:dyDescent="0.2">
      <c r="E358" s="368"/>
    </row>
    <row r="359" spans="5:5" x14ac:dyDescent="0.2">
      <c r="E359" s="368"/>
    </row>
    <row r="360" spans="5:5" x14ac:dyDescent="0.2">
      <c r="E360" s="368"/>
    </row>
    <row r="361" spans="5:5" x14ac:dyDescent="0.2">
      <c r="E361" s="368"/>
    </row>
    <row r="362" spans="5:5" x14ac:dyDescent="0.2">
      <c r="E362" s="368"/>
    </row>
    <row r="363" spans="5:5" x14ac:dyDescent="0.2">
      <c r="E363" s="368"/>
    </row>
    <row r="364" spans="5:5" x14ac:dyDescent="0.2">
      <c r="E364" s="368"/>
    </row>
    <row r="365" spans="5:5" x14ac:dyDescent="0.2">
      <c r="E365" s="368"/>
    </row>
    <row r="366" spans="5:5" x14ac:dyDescent="0.2">
      <c r="E366" s="368"/>
    </row>
    <row r="367" spans="5:5" x14ac:dyDescent="0.2">
      <c r="E367" s="368"/>
    </row>
    <row r="368" spans="5:5" x14ac:dyDescent="0.2">
      <c r="E368" s="368"/>
    </row>
    <row r="369" spans="5:5" x14ac:dyDescent="0.2">
      <c r="E369" s="368"/>
    </row>
    <row r="370" spans="5:5" x14ac:dyDescent="0.2">
      <c r="E370" s="368"/>
    </row>
    <row r="371" spans="5:5" x14ac:dyDescent="0.2">
      <c r="E371" s="368"/>
    </row>
    <row r="372" spans="5:5" x14ac:dyDescent="0.2">
      <c r="E372" s="368"/>
    </row>
    <row r="373" spans="5:5" x14ac:dyDescent="0.2">
      <c r="E373" s="368"/>
    </row>
    <row r="374" spans="5:5" x14ac:dyDescent="0.2">
      <c r="E374" s="368"/>
    </row>
    <row r="375" spans="5:5" x14ac:dyDescent="0.2">
      <c r="E375" s="368"/>
    </row>
    <row r="376" spans="5:5" x14ac:dyDescent="0.2">
      <c r="E376" s="368"/>
    </row>
    <row r="377" spans="5:5" x14ac:dyDescent="0.2">
      <c r="E377" s="368"/>
    </row>
    <row r="378" spans="5:5" x14ac:dyDescent="0.2">
      <c r="E378" s="368"/>
    </row>
    <row r="379" spans="5:5" x14ac:dyDescent="0.2">
      <c r="E379" s="368"/>
    </row>
    <row r="380" spans="5:5" x14ac:dyDescent="0.2">
      <c r="E380" s="368"/>
    </row>
    <row r="381" spans="5:5" x14ac:dyDescent="0.2">
      <c r="E381" s="368"/>
    </row>
    <row r="382" spans="5:5" x14ac:dyDescent="0.2">
      <c r="E382" s="368"/>
    </row>
    <row r="383" spans="5:5" x14ac:dyDescent="0.2">
      <c r="E383" s="368"/>
    </row>
    <row r="384" spans="5:5" x14ac:dyDescent="0.2">
      <c r="E384" s="368"/>
    </row>
    <row r="385" spans="5:5" x14ac:dyDescent="0.2">
      <c r="E385" s="368"/>
    </row>
    <row r="386" spans="5:5" x14ac:dyDescent="0.2">
      <c r="E386" s="368"/>
    </row>
    <row r="387" spans="5:5" x14ac:dyDescent="0.2">
      <c r="E387" s="368"/>
    </row>
    <row r="388" spans="5:5" x14ac:dyDescent="0.2">
      <c r="E388" s="368"/>
    </row>
    <row r="389" spans="5:5" x14ac:dyDescent="0.2">
      <c r="E389" s="368"/>
    </row>
    <row r="390" spans="5:5" x14ac:dyDescent="0.2">
      <c r="E390" s="368"/>
    </row>
    <row r="391" spans="5:5" x14ac:dyDescent="0.2">
      <c r="E391" s="368"/>
    </row>
    <row r="392" spans="5:5" x14ac:dyDescent="0.2">
      <c r="E392" s="368"/>
    </row>
    <row r="393" spans="5:5" x14ac:dyDescent="0.2">
      <c r="E393" s="368"/>
    </row>
    <row r="394" spans="5:5" x14ac:dyDescent="0.2">
      <c r="E394" s="368"/>
    </row>
    <row r="395" spans="5:5" x14ac:dyDescent="0.2">
      <c r="E395" s="368"/>
    </row>
    <row r="396" spans="5:5" x14ac:dyDescent="0.2">
      <c r="E396" s="368"/>
    </row>
    <row r="397" spans="5:5" x14ac:dyDescent="0.2">
      <c r="E397" s="368"/>
    </row>
    <row r="398" spans="5:5" x14ac:dyDescent="0.2">
      <c r="E398" s="368"/>
    </row>
    <row r="399" spans="5:5" x14ac:dyDescent="0.2">
      <c r="E399" s="368"/>
    </row>
    <row r="400" spans="5:5" x14ac:dyDescent="0.2">
      <c r="E400" s="368"/>
    </row>
    <row r="401" spans="5:5" x14ac:dyDescent="0.2">
      <c r="E401" s="368"/>
    </row>
    <row r="402" spans="5:5" x14ac:dyDescent="0.2">
      <c r="E402" s="368"/>
    </row>
    <row r="403" spans="5:5" x14ac:dyDescent="0.2">
      <c r="E403" s="368"/>
    </row>
    <row r="404" spans="5:5" x14ac:dyDescent="0.2">
      <c r="E404" s="368"/>
    </row>
    <row r="405" spans="5:5" x14ac:dyDescent="0.2">
      <c r="E405" s="368"/>
    </row>
    <row r="406" spans="5:5" x14ac:dyDescent="0.2">
      <c r="E406" s="368"/>
    </row>
    <row r="407" spans="5:5" x14ac:dyDescent="0.2">
      <c r="E407" s="368"/>
    </row>
    <row r="408" spans="5:5" x14ac:dyDescent="0.2">
      <c r="E408" s="368"/>
    </row>
    <row r="409" spans="5:5" x14ac:dyDescent="0.2">
      <c r="E409" s="368"/>
    </row>
    <row r="410" spans="5:5" x14ac:dyDescent="0.2">
      <c r="E410" s="368"/>
    </row>
    <row r="411" spans="5:5" x14ac:dyDescent="0.2">
      <c r="E411" s="368"/>
    </row>
    <row r="412" spans="5:5" x14ac:dyDescent="0.2">
      <c r="E412" s="368"/>
    </row>
    <row r="413" spans="5:5" x14ac:dyDescent="0.2">
      <c r="E413" s="368"/>
    </row>
    <row r="414" spans="5:5" x14ac:dyDescent="0.2">
      <c r="E414" s="368"/>
    </row>
    <row r="415" spans="5:5" x14ac:dyDescent="0.2">
      <c r="E415" s="368"/>
    </row>
    <row r="416" spans="5:5" x14ac:dyDescent="0.2">
      <c r="E416" s="368"/>
    </row>
    <row r="417" spans="5:5" x14ac:dyDescent="0.2">
      <c r="E417" s="368"/>
    </row>
    <row r="418" spans="5:5" x14ac:dyDescent="0.2">
      <c r="E418" s="368"/>
    </row>
    <row r="419" spans="5:5" x14ac:dyDescent="0.2">
      <c r="E419" s="368"/>
    </row>
    <row r="420" spans="5:5" x14ac:dyDescent="0.2">
      <c r="E420" s="368"/>
    </row>
    <row r="421" spans="5:5" x14ac:dyDescent="0.2">
      <c r="E421" s="368"/>
    </row>
    <row r="422" spans="5:5" x14ac:dyDescent="0.2">
      <c r="E422" s="368"/>
    </row>
    <row r="423" spans="5:5" x14ac:dyDescent="0.2">
      <c r="E423" s="368"/>
    </row>
    <row r="424" spans="5:5" x14ac:dyDescent="0.2">
      <c r="E424" s="368"/>
    </row>
    <row r="425" spans="5:5" x14ac:dyDescent="0.2">
      <c r="E425" s="368"/>
    </row>
    <row r="426" spans="5:5" x14ac:dyDescent="0.2">
      <c r="E426" s="368"/>
    </row>
    <row r="427" spans="5:5" x14ac:dyDescent="0.2">
      <c r="E427" s="368"/>
    </row>
    <row r="428" spans="5:5" x14ac:dyDescent="0.2">
      <c r="E428" s="368"/>
    </row>
    <row r="429" spans="5:5" x14ac:dyDescent="0.2">
      <c r="E429" s="368"/>
    </row>
    <row r="430" spans="5:5" x14ac:dyDescent="0.2">
      <c r="E430" s="368"/>
    </row>
    <row r="431" spans="5:5" x14ac:dyDescent="0.2">
      <c r="E431" s="368"/>
    </row>
    <row r="432" spans="5:5" x14ac:dyDescent="0.2">
      <c r="E432" s="368"/>
    </row>
    <row r="433" spans="5:5" x14ac:dyDescent="0.2">
      <c r="E433" s="368"/>
    </row>
    <row r="434" spans="5:5" x14ac:dyDescent="0.2">
      <c r="E434" s="368"/>
    </row>
    <row r="435" spans="5:5" x14ac:dyDescent="0.2">
      <c r="E435" s="368"/>
    </row>
    <row r="436" spans="5:5" x14ac:dyDescent="0.2">
      <c r="E436" s="368"/>
    </row>
    <row r="437" spans="5:5" x14ac:dyDescent="0.2">
      <c r="E437" s="368"/>
    </row>
    <row r="438" spans="5:5" x14ac:dyDescent="0.2">
      <c r="E438" s="368"/>
    </row>
    <row r="439" spans="5:5" x14ac:dyDescent="0.2">
      <c r="E439" s="368"/>
    </row>
    <row r="440" spans="5:5" x14ac:dyDescent="0.2">
      <c r="E440" s="368"/>
    </row>
    <row r="441" spans="5:5" x14ac:dyDescent="0.2">
      <c r="E441" s="368"/>
    </row>
    <row r="442" spans="5:5" x14ac:dyDescent="0.2">
      <c r="E442" s="368"/>
    </row>
    <row r="443" spans="5:5" x14ac:dyDescent="0.2">
      <c r="E443" s="368"/>
    </row>
    <row r="444" spans="5:5" x14ac:dyDescent="0.2">
      <c r="E444" s="368"/>
    </row>
    <row r="445" spans="5:5" x14ac:dyDescent="0.2">
      <c r="E445" s="368"/>
    </row>
    <row r="446" spans="5:5" x14ac:dyDescent="0.2">
      <c r="E446" s="368"/>
    </row>
    <row r="447" spans="5:5" x14ac:dyDescent="0.2">
      <c r="E447" s="368"/>
    </row>
    <row r="448" spans="5:5" x14ac:dyDescent="0.2">
      <c r="E448" s="368"/>
    </row>
    <row r="449" spans="5:5" x14ac:dyDescent="0.2">
      <c r="E449" s="368"/>
    </row>
    <row r="450" spans="5:5" x14ac:dyDescent="0.2">
      <c r="E450" s="368"/>
    </row>
    <row r="451" spans="5:5" x14ac:dyDescent="0.2">
      <c r="E451" s="368"/>
    </row>
    <row r="452" spans="5:5" x14ac:dyDescent="0.2">
      <c r="E452" s="368"/>
    </row>
    <row r="453" spans="5:5" x14ac:dyDescent="0.2">
      <c r="E453" s="368"/>
    </row>
    <row r="454" spans="5:5" x14ac:dyDescent="0.2">
      <c r="E454" s="368"/>
    </row>
    <row r="455" spans="5:5" x14ac:dyDescent="0.2">
      <c r="E455" s="368"/>
    </row>
    <row r="456" spans="5:5" x14ac:dyDescent="0.2">
      <c r="E456" s="368"/>
    </row>
    <row r="457" spans="5:5" x14ac:dyDescent="0.2">
      <c r="E457" s="368"/>
    </row>
    <row r="458" spans="5:5" x14ac:dyDescent="0.2">
      <c r="E458" s="368"/>
    </row>
    <row r="459" spans="5:5" x14ac:dyDescent="0.2">
      <c r="E459" s="368"/>
    </row>
    <row r="460" spans="5:5" x14ac:dyDescent="0.2">
      <c r="E460" s="368"/>
    </row>
    <row r="461" spans="5:5" x14ac:dyDescent="0.2">
      <c r="E461" s="368"/>
    </row>
    <row r="462" spans="5:5" x14ac:dyDescent="0.2">
      <c r="E462" s="368"/>
    </row>
    <row r="463" spans="5:5" x14ac:dyDescent="0.2">
      <c r="E463" s="368"/>
    </row>
    <row r="464" spans="5:5" x14ac:dyDescent="0.2">
      <c r="E464" s="368"/>
    </row>
    <row r="465" spans="5:5" x14ac:dyDescent="0.2">
      <c r="E465" s="368"/>
    </row>
    <row r="466" spans="5:5" x14ac:dyDescent="0.2">
      <c r="E466" s="368"/>
    </row>
    <row r="467" spans="5:5" x14ac:dyDescent="0.2">
      <c r="E467" s="368"/>
    </row>
    <row r="468" spans="5:5" x14ac:dyDescent="0.2">
      <c r="E468" s="368"/>
    </row>
    <row r="469" spans="5:5" x14ac:dyDescent="0.2">
      <c r="E469" s="368"/>
    </row>
    <row r="470" spans="5:5" x14ac:dyDescent="0.2">
      <c r="E470" s="368"/>
    </row>
    <row r="471" spans="5:5" x14ac:dyDescent="0.2">
      <c r="E471" s="368"/>
    </row>
    <row r="472" spans="5:5" x14ac:dyDescent="0.2">
      <c r="E472" s="368"/>
    </row>
    <row r="473" spans="5:5" x14ac:dyDescent="0.2">
      <c r="E473" s="368"/>
    </row>
    <row r="474" spans="5:5" x14ac:dyDescent="0.2">
      <c r="E474" s="368"/>
    </row>
    <row r="475" spans="5:5" x14ac:dyDescent="0.2">
      <c r="E475" s="368"/>
    </row>
    <row r="476" spans="5:5" x14ac:dyDescent="0.2">
      <c r="E476" s="368"/>
    </row>
    <row r="477" spans="5:5" x14ac:dyDescent="0.2">
      <c r="E477" s="368"/>
    </row>
    <row r="478" spans="5:5" x14ac:dyDescent="0.2">
      <c r="E478" s="368"/>
    </row>
    <row r="479" spans="5:5" x14ac:dyDescent="0.2">
      <c r="E479" s="368"/>
    </row>
    <row r="480" spans="5:5" x14ac:dyDescent="0.2">
      <c r="E480" s="368"/>
    </row>
    <row r="481" spans="5:5" x14ac:dyDescent="0.2">
      <c r="E481" s="368"/>
    </row>
    <row r="482" spans="5:5" x14ac:dyDescent="0.2">
      <c r="E482" s="368"/>
    </row>
    <row r="483" spans="5:5" x14ac:dyDescent="0.2">
      <c r="E483" s="368"/>
    </row>
    <row r="484" spans="5:5" x14ac:dyDescent="0.2">
      <c r="E484" s="368"/>
    </row>
    <row r="485" spans="5:5" x14ac:dyDescent="0.2">
      <c r="E485" s="368"/>
    </row>
    <row r="486" spans="5:5" x14ac:dyDescent="0.2">
      <c r="E486" s="368"/>
    </row>
    <row r="487" spans="5:5" x14ac:dyDescent="0.2">
      <c r="E487" s="368"/>
    </row>
    <row r="488" spans="5:5" x14ac:dyDescent="0.2">
      <c r="E488" s="368"/>
    </row>
    <row r="489" spans="5:5" x14ac:dyDescent="0.2">
      <c r="E489" s="368"/>
    </row>
    <row r="490" spans="5:5" x14ac:dyDescent="0.2">
      <c r="E490" s="368"/>
    </row>
    <row r="491" spans="5:5" x14ac:dyDescent="0.2">
      <c r="E491" s="368"/>
    </row>
    <row r="492" spans="5:5" x14ac:dyDescent="0.2">
      <c r="E492" s="368"/>
    </row>
    <row r="493" spans="5:5" x14ac:dyDescent="0.2">
      <c r="E493" s="368"/>
    </row>
    <row r="494" spans="5:5" x14ac:dyDescent="0.2">
      <c r="E494" s="368"/>
    </row>
    <row r="495" spans="5:5" x14ac:dyDescent="0.2">
      <c r="E495" s="368"/>
    </row>
    <row r="496" spans="5:5" x14ac:dyDescent="0.2">
      <c r="E496" s="368"/>
    </row>
    <row r="497" spans="5:5" x14ac:dyDescent="0.2">
      <c r="E497" s="368"/>
    </row>
    <row r="498" spans="5:5" x14ac:dyDescent="0.2">
      <c r="E498" s="368"/>
    </row>
    <row r="499" spans="5:5" x14ac:dyDescent="0.2">
      <c r="E499" s="368"/>
    </row>
    <row r="500" spans="5:5" x14ac:dyDescent="0.2">
      <c r="E500" s="368"/>
    </row>
    <row r="501" spans="5:5" x14ac:dyDescent="0.2">
      <c r="E501" s="368"/>
    </row>
    <row r="502" spans="5:5" x14ac:dyDescent="0.2">
      <c r="E502" s="368"/>
    </row>
    <row r="503" spans="5:5" x14ac:dyDescent="0.2">
      <c r="E503" s="368"/>
    </row>
    <row r="504" spans="5:5" x14ac:dyDescent="0.2">
      <c r="E504" s="368"/>
    </row>
    <row r="505" spans="5:5" x14ac:dyDescent="0.2">
      <c r="E505" s="368"/>
    </row>
    <row r="506" spans="5:5" x14ac:dyDescent="0.2">
      <c r="E506" s="368"/>
    </row>
    <row r="507" spans="5:5" x14ac:dyDescent="0.2">
      <c r="E507" s="368"/>
    </row>
    <row r="508" spans="5:5" x14ac:dyDescent="0.2">
      <c r="E508" s="368"/>
    </row>
    <row r="509" spans="5:5" x14ac:dyDescent="0.2">
      <c r="E509" s="368"/>
    </row>
    <row r="510" spans="5:5" x14ac:dyDescent="0.2">
      <c r="E510" s="368"/>
    </row>
    <row r="511" spans="5:5" x14ac:dyDescent="0.2">
      <c r="E511" s="368"/>
    </row>
    <row r="512" spans="5:5" x14ac:dyDescent="0.2">
      <c r="E512" s="368"/>
    </row>
    <row r="513" spans="5:5" x14ac:dyDescent="0.2">
      <c r="E513" s="368"/>
    </row>
    <row r="514" spans="5:5" x14ac:dyDescent="0.2">
      <c r="E514" s="368"/>
    </row>
    <row r="515" spans="5:5" x14ac:dyDescent="0.2">
      <c r="E515" s="368"/>
    </row>
    <row r="516" spans="5:5" x14ac:dyDescent="0.2">
      <c r="E516" s="368"/>
    </row>
    <row r="517" spans="5:5" x14ac:dyDescent="0.2">
      <c r="E517" s="368"/>
    </row>
    <row r="518" spans="5:5" x14ac:dyDescent="0.2">
      <c r="E518" s="368"/>
    </row>
    <row r="519" spans="5:5" x14ac:dyDescent="0.2">
      <c r="E519" s="368"/>
    </row>
    <row r="520" spans="5:5" x14ac:dyDescent="0.2">
      <c r="E520" s="368"/>
    </row>
    <row r="521" spans="5:5" x14ac:dyDescent="0.2">
      <c r="E521" s="368"/>
    </row>
    <row r="522" spans="5:5" x14ac:dyDescent="0.2">
      <c r="E522" s="368"/>
    </row>
    <row r="523" spans="5:5" x14ac:dyDescent="0.2">
      <c r="E523" s="368"/>
    </row>
    <row r="524" spans="5:5" x14ac:dyDescent="0.2">
      <c r="E524" s="368"/>
    </row>
    <row r="525" spans="5:5" x14ac:dyDescent="0.2">
      <c r="E525" s="368"/>
    </row>
    <row r="526" spans="5:5" x14ac:dyDescent="0.2">
      <c r="E526" s="368"/>
    </row>
    <row r="527" spans="5:5" x14ac:dyDescent="0.2">
      <c r="E527" s="368"/>
    </row>
    <row r="528" spans="5:5" x14ac:dyDescent="0.2">
      <c r="E528" s="368"/>
    </row>
    <row r="529" spans="5:5" x14ac:dyDescent="0.2">
      <c r="E529" s="368"/>
    </row>
    <row r="530" spans="5:5" x14ac:dyDescent="0.2">
      <c r="E530" s="368"/>
    </row>
    <row r="531" spans="5:5" x14ac:dyDescent="0.2">
      <c r="E531" s="368"/>
    </row>
    <row r="532" spans="5:5" x14ac:dyDescent="0.2">
      <c r="E532" s="368"/>
    </row>
    <row r="533" spans="5:5" x14ac:dyDescent="0.2">
      <c r="E533" s="368"/>
    </row>
    <row r="534" spans="5:5" x14ac:dyDescent="0.2">
      <c r="E534" s="368"/>
    </row>
    <row r="535" spans="5:5" x14ac:dyDescent="0.2">
      <c r="E535" s="368"/>
    </row>
    <row r="536" spans="5:5" x14ac:dyDescent="0.2">
      <c r="E536" s="368"/>
    </row>
    <row r="537" spans="5:5" x14ac:dyDescent="0.2">
      <c r="E537" s="368"/>
    </row>
    <row r="538" spans="5:5" x14ac:dyDescent="0.2">
      <c r="E538" s="368"/>
    </row>
    <row r="539" spans="5:5" x14ac:dyDescent="0.2">
      <c r="E539" s="368"/>
    </row>
    <row r="540" spans="5:5" x14ac:dyDescent="0.2">
      <c r="E540" s="368"/>
    </row>
    <row r="541" spans="5:5" x14ac:dyDescent="0.2">
      <c r="E541" s="368"/>
    </row>
    <row r="542" spans="5:5" x14ac:dyDescent="0.2">
      <c r="E542" s="368"/>
    </row>
    <row r="543" spans="5:5" x14ac:dyDescent="0.2">
      <c r="E543" s="368"/>
    </row>
    <row r="544" spans="5:5" x14ac:dyDescent="0.2">
      <c r="E544" s="368"/>
    </row>
    <row r="545" spans="5:5" x14ac:dyDescent="0.2">
      <c r="E545" s="368"/>
    </row>
    <row r="546" spans="5:5" x14ac:dyDescent="0.2">
      <c r="E546" s="368"/>
    </row>
    <row r="547" spans="5:5" x14ac:dyDescent="0.2">
      <c r="E547" s="368"/>
    </row>
    <row r="548" spans="5:5" x14ac:dyDescent="0.2">
      <c r="E548" s="368"/>
    </row>
    <row r="549" spans="5:5" x14ac:dyDescent="0.2">
      <c r="E549" s="368"/>
    </row>
    <row r="550" spans="5:5" x14ac:dyDescent="0.2">
      <c r="E550" s="368"/>
    </row>
    <row r="551" spans="5:5" x14ac:dyDescent="0.2">
      <c r="E551" s="368"/>
    </row>
    <row r="552" spans="5:5" x14ac:dyDescent="0.2">
      <c r="E552" s="368"/>
    </row>
    <row r="553" spans="5:5" x14ac:dyDescent="0.2">
      <c r="E553" s="368"/>
    </row>
    <row r="554" spans="5:5" x14ac:dyDescent="0.2">
      <c r="E554" s="368"/>
    </row>
    <row r="555" spans="5:5" x14ac:dyDescent="0.2">
      <c r="E555" s="368"/>
    </row>
    <row r="556" spans="5:5" x14ac:dyDescent="0.2">
      <c r="E556" s="368"/>
    </row>
    <row r="557" spans="5:5" x14ac:dyDescent="0.2">
      <c r="E557" s="368"/>
    </row>
    <row r="558" spans="5:5" x14ac:dyDescent="0.2">
      <c r="E558" s="368"/>
    </row>
    <row r="559" spans="5:5" x14ac:dyDescent="0.2">
      <c r="E559" s="368"/>
    </row>
    <row r="560" spans="5:5" x14ac:dyDescent="0.2">
      <c r="E560" s="368"/>
    </row>
    <row r="561" spans="5:5" x14ac:dyDescent="0.2">
      <c r="E561" s="368"/>
    </row>
    <row r="562" spans="5:5" x14ac:dyDescent="0.2">
      <c r="E562" s="368"/>
    </row>
    <row r="563" spans="5:5" x14ac:dyDescent="0.2">
      <c r="E563" s="368"/>
    </row>
    <row r="564" spans="5:5" x14ac:dyDescent="0.2">
      <c r="E564" s="368"/>
    </row>
    <row r="565" spans="5:5" x14ac:dyDescent="0.2">
      <c r="E565" s="368"/>
    </row>
    <row r="566" spans="5:5" x14ac:dyDescent="0.2">
      <c r="E566" s="368"/>
    </row>
    <row r="567" spans="5:5" x14ac:dyDescent="0.2">
      <c r="E567" s="368"/>
    </row>
    <row r="568" spans="5:5" x14ac:dyDescent="0.2">
      <c r="E568" s="368"/>
    </row>
    <row r="569" spans="5:5" x14ac:dyDescent="0.2">
      <c r="E569" s="368"/>
    </row>
    <row r="570" spans="5:5" x14ac:dyDescent="0.2">
      <c r="E570" s="368"/>
    </row>
    <row r="571" spans="5:5" x14ac:dyDescent="0.2">
      <c r="E571" s="368"/>
    </row>
    <row r="572" spans="5:5" x14ac:dyDescent="0.2">
      <c r="E572" s="368"/>
    </row>
    <row r="573" spans="5:5" x14ac:dyDescent="0.2">
      <c r="E573" s="368"/>
    </row>
    <row r="574" spans="5:5" x14ac:dyDescent="0.2">
      <c r="E574" s="368"/>
    </row>
    <row r="575" spans="5:5" x14ac:dyDescent="0.2">
      <c r="E575" s="368"/>
    </row>
    <row r="576" spans="5:5" x14ac:dyDescent="0.2">
      <c r="E576" s="368"/>
    </row>
    <row r="577" spans="5:5" x14ac:dyDescent="0.2">
      <c r="E577" s="368"/>
    </row>
    <row r="578" spans="5:5" x14ac:dyDescent="0.2">
      <c r="E578" s="368"/>
    </row>
    <row r="579" spans="5:5" x14ac:dyDescent="0.2">
      <c r="E579" s="368"/>
    </row>
    <row r="580" spans="5:5" x14ac:dyDescent="0.2">
      <c r="E580" s="368"/>
    </row>
    <row r="581" spans="5:5" x14ac:dyDescent="0.2">
      <c r="E581" s="368"/>
    </row>
    <row r="582" spans="5:5" x14ac:dyDescent="0.2">
      <c r="E582" s="368"/>
    </row>
    <row r="583" spans="5:5" x14ac:dyDescent="0.2">
      <c r="E583" s="368"/>
    </row>
    <row r="584" spans="5:5" x14ac:dyDescent="0.2">
      <c r="E584" s="368"/>
    </row>
    <row r="585" spans="5:5" x14ac:dyDescent="0.2">
      <c r="E585" s="368"/>
    </row>
    <row r="586" spans="5:5" x14ac:dyDescent="0.2">
      <c r="E586" s="368"/>
    </row>
    <row r="587" spans="5:5" x14ac:dyDescent="0.2">
      <c r="E587" s="368"/>
    </row>
    <row r="588" spans="5:5" x14ac:dyDescent="0.2">
      <c r="E588" s="368"/>
    </row>
    <row r="589" spans="5:5" x14ac:dyDescent="0.2">
      <c r="E589" s="368"/>
    </row>
    <row r="590" spans="5:5" x14ac:dyDescent="0.2">
      <c r="E590" s="368"/>
    </row>
    <row r="591" spans="5:5" x14ac:dyDescent="0.2">
      <c r="E591" s="368"/>
    </row>
    <row r="592" spans="5:5" x14ac:dyDescent="0.2">
      <c r="E592" s="368"/>
    </row>
    <row r="593" spans="5:5" x14ac:dyDescent="0.2">
      <c r="E593" s="368"/>
    </row>
    <row r="594" spans="5:5" x14ac:dyDescent="0.2">
      <c r="E594" s="368"/>
    </row>
    <row r="595" spans="5:5" x14ac:dyDescent="0.2">
      <c r="E595" s="368"/>
    </row>
    <row r="596" spans="5:5" x14ac:dyDescent="0.2">
      <c r="E596" s="368"/>
    </row>
    <row r="597" spans="5:5" x14ac:dyDescent="0.2">
      <c r="E597" s="368"/>
    </row>
    <row r="598" spans="5:5" x14ac:dyDescent="0.2">
      <c r="E598" s="368"/>
    </row>
    <row r="599" spans="5:5" x14ac:dyDescent="0.2">
      <c r="E599" s="368"/>
    </row>
    <row r="600" spans="5:5" x14ac:dyDescent="0.2">
      <c r="E600" s="368"/>
    </row>
    <row r="601" spans="5:5" x14ac:dyDescent="0.2">
      <c r="E601" s="368"/>
    </row>
    <row r="602" spans="5:5" x14ac:dyDescent="0.2">
      <c r="E602" s="368"/>
    </row>
    <row r="603" spans="5:5" x14ac:dyDescent="0.2">
      <c r="E603" s="368"/>
    </row>
    <row r="604" spans="5:5" x14ac:dyDescent="0.2">
      <c r="E604" s="368"/>
    </row>
    <row r="605" spans="5:5" x14ac:dyDescent="0.2">
      <c r="E605" s="368"/>
    </row>
    <row r="606" spans="5:5" x14ac:dyDescent="0.2">
      <c r="E606" s="368"/>
    </row>
    <row r="607" spans="5:5" x14ac:dyDescent="0.2">
      <c r="E607" s="368"/>
    </row>
    <row r="608" spans="5:5" x14ac:dyDescent="0.2">
      <c r="E608" s="368"/>
    </row>
    <row r="609" spans="5:5" x14ac:dyDescent="0.2">
      <c r="E609" s="368"/>
    </row>
    <row r="610" spans="5:5" x14ac:dyDescent="0.2">
      <c r="E610" s="368"/>
    </row>
    <row r="611" spans="5:5" x14ac:dyDescent="0.2">
      <c r="E611" s="368"/>
    </row>
    <row r="612" spans="5:5" x14ac:dyDescent="0.2">
      <c r="E612" s="368"/>
    </row>
    <row r="613" spans="5:5" x14ac:dyDescent="0.2">
      <c r="E613" s="368"/>
    </row>
    <row r="614" spans="5:5" x14ac:dyDescent="0.2">
      <c r="E614" s="368"/>
    </row>
    <row r="615" spans="5:5" x14ac:dyDescent="0.2">
      <c r="E615" s="368"/>
    </row>
    <row r="616" spans="5:5" x14ac:dyDescent="0.2">
      <c r="E616" s="368"/>
    </row>
    <row r="617" spans="5:5" x14ac:dyDescent="0.2">
      <c r="E617" s="368"/>
    </row>
    <row r="618" spans="5:5" x14ac:dyDescent="0.2">
      <c r="E618" s="368"/>
    </row>
    <row r="619" spans="5:5" x14ac:dyDescent="0.2">
      <c r="E619" s="368"/>
    </row>
    <row r="620" spans="5:5" x14ac:dyDescent="0.2">
      <c r="E620" s="368"/>
    </row>
    <row r="621" spans="5:5" x14ac:dyDescent="0.2">
      <c r="E621" s="368"/>
    </row>
    <row r="622" spans="5:5" x14ac:dyDescent="0.2">
      <c r="E622" s="368"/>
    </row>
    <row r="623" spans="5:5" x14ac:dyDescent="0.2">
      <c r="E623" s="368"/>
    </row>
    <row r="624" spans="5:5" x14ac:dyDescent="0.2">
      <c r="E624" s="368"/>
    </row>
    <row r="625" spans="5:5" x14ac:dyDescent="0.2">
      <c r="E625" s="368"/>
    </row>
    <row r="626" spans="5:5" x14ac:dyDescent="0.2">
      <c r="E626" s="368"/>
    </row>
    <row r="627" spans="5:5" x14ac:dyDescent="0.2">
      <c r="E627" s="368"/>
    </row>
    <row r="628" spans="5:5" x14ac:dyDescent="0.2">
      <c r="E628" s="368"/>
    </row>
    <row r="629" spans="5:5" x14ac:dyDescent="0.2">
      <c r="E629" s="368"/>
    </row>
    <row r="630" spans="5:5" x14ac:dyDescent="0.2">
      <c r="E630" s="368"/>
    </row>
    <row r="631" spans="5:5" x14ac:dyDescent="0.2">
      <c r="E631" s="368"/>
    </row>
    <row r="632" spans="5:5" x14ac:dyDescent="0.2">
      <c r="E632" s="368"/>
    </row>
    <row r="633" spans="5:5" x14ac:dyDescent="0.2">
      <c r="E633" s="368"/>
    </row>
    <row r="634" spans="5:5" x14ac:dyDescent="0.2">
      <c r="E634" s="368"/>
    </row>
    <row r="635" spans="5:5" x14ac:dyDescent="0.2">
      <c r="E635" s="368"/>
    </row>
    <row r="636" spans="5:5" x14ac:dyDescent="0.2">
      <c r="E636" s="368"/>
    </row>
    <row r="637" spans="5:5" x14ac:dyDescent="0.2">
      <c r="E637" s="368"/>
    </row>
    <row r="638" spans="5:5" x14ac:dyDescent="0.2">
      <c r="E638" s="368"/>
    </row>
    <row r="639" spans="5:5" x14ac:dyDescent="0.2">
      <c r="E639" s="368"/>
    </row>
    <row r="640" spans="5:5" x14ac:dyDescent="0.2">
      <c r="E640" s="368"/>
    </row>
    <row r="641" spans="5:5" x14ac:dyDescent="0.2">
      <c r="E641" s="368"/>
    </row>
    <row r="642" spans="5:5" x14ac:dyDescent="0.2">
      <c r="E642" s="368"/>
    </row>
    <row r="643" spans="5:5" x14ac:dyDescent="0.2">
      <c r="E643" s="368"/>
    </row>
    <row r="644" spans="5:5" x14ac:dyDescent="0.2">
      <c r="E644" s="368"/>
    </row>
    <row r="645" spans="5:5" x14ac:dyDescent="0.2">
      <c r="E645" s="368"/>
    </row>
    <row r="646" spans="5:5" x14ac:dyDescent="0.2">
      <c r="E646" s="368"/>
    </row>
    <row r="647" spans="5:5" x14ac:dyDescent="0.2">
      <c r="E647" s="368"/>
    </row>
    <row r="648" spans="5:5" x14ac:dyDescent="0.2">
      <c r="E648" s="368"/>
    </row>
    <row r="649" spans="5:5" x14ac:dyDescent="0.2">
      <c r="E649" s="368"/>
    </row>
    <row r="650" spans="5:5" x14ac:dyDescent="0.2">
      <c r="E650" s="368"/>
    </row>
    <row r="651" spans="5:5" x14ac:dyDescent="0.2">
      <c r="E651" s="368"/>
    </row>
    <row r="652" spans="5:5" x14ac:dyDescent="0.2">
      <c r="E652" s="368"/>
    </row>
    <row r="653" spans="5:5" x14ac:dyDescent="0.2">
      <c r="E653" s="368"/>
    </row>
    <row r="654" spans="5:5" x14ac:dyDescent="0.2">
      <c r="E654" s="368"/>
    </row>
    <row r="655" spans="5:5" x14ac:dyDescent="0.2">
      <c r="E655" s="368"/>
    </row>
    <row r="656" spans="5:5" x14ac:dyDescent="0.2">
      <c r="E656" s="368"/>
    </row>
    <row r="657" spans="5:5" x14ac:dyDescent="0.2">
      <c r="E657" s="368"/>
    </row>
    <row r="658" spans="5:5" x14ac:dyDescent="0.2">
      <c r="E658" s="368"/>
    </row>
    <row r="659" spans="5:5" x14ac:dyDescent="0.2">
      <c r="E659" s="368"/>
    </row>
    <row r="660" spans="5:5" x14ac:dyDescent="0.2">
      <c r="E660" s="368"/>
    </row>
    <row r="661" spans="5:5" x14ac:dyDescent="0.2">
      <c r="E661" s="368"/>
    </row>
    <row r="662" spans="5:5" x14ac:dyDescent="0.2">
      <c r="E662" s="368"/>
    </row>
    <row r="663" spans="5:5" x14ac:dyDescent="0.2">
      <c r="E663" s="368"/>
    </row>
    <row r="664" spans="5:5" x14ac:dyDescent="0.2">
      <c r="E664" s="368"/>
    </row>
    <row r="665" spans="5:5" x14ac:dyDescent="0.2">
      <c r="E665" s="368"/>
    </row>
    <row r="666" spans="5:5" x14ac:dyDescent="0.2">
      <c r="E666" s="368"/>
    </row>
    <row r="667" spans="5:5" x14ac:dyDescent="0.2">
      <c r="E667" s="368"/>
    </row>
    <row r="668" spans="5:5" x14ac:dyDescent="0.2">
      <c r="E668" s="368"/>
    </row>
    <row r="669" spans="5:5" x14ac:dyDescent="0.2">
      <c r="E669" s="368"/>
    </row>
    <row r="670" spans="5:5" x14ac:dyDescent="0.2">
      <c r="E670" s="368"/>
    </row>
    <row r="671" spans="5:5" x14ac:dyDescent="0.2">
      <c r="E671" s="368"/>
    </row>
    <row r="672" spans="5:5" x14ac:dyDescent="0.2">
      <c r="E672" s="368"/>
    </row>
    <row r="673" spans="5:5" x14ac:dyDescent="0.2">
      <c r="E673" s="368"/>
    </row>
    <row r="674" spans="5:5" x14ac:dyDescent="0.2">
      <c r="E674" s="368"/>
    </row>
    <row r="675" spans="5:5" x14ac:dyDescent="0.2">
      <c r="E675" s="368"/>
    </row>
    <row r="676" spans="5:5" x14ac:dyDescent="0.2">
      <c r="E676" s="368"/>
    </row>
    <row r="677" spans="5:5" x14ac:dyDescent="0.2">
      <c r="E677" s="368"/>
    </row>
    <row r="678" spans="5:5" x14ac:dyDescent="0.2">
      <c r="E678" s="368"/>
    </row>
    <row r="679" spans="5:5" x14ac:dyDescent="0.2">
      <c r="E679" s="368"/>
    </row>
    <row r="680" spans="5:5" x14ac:dyDescent="0.2">
      <c r="E680" s="368"/>
    </row>
    <row r="681" spans="5:5" x14ac:dyDescent="0.2">
      <c r="E681" s="368"/>
    </row>
    <row r="682" spans="5:5" x14ac:dyDescent="0.2">
      <c r="E682" s="368"/>
    </row>
    <row r="683" spans="5:5" x14ac:dyDescent="0.2">
      <c r="E683" s="368"/>
    </row>
    <row r="684" spans="5:5" x14ac:dyDescent="0.2">
      <c r="E684" s="368"/>
    </row>
    <row r="685" spans="5:5" x14ac:dyDescent="0.2">
      <c r="E685" s="368"/>
    </row>
    <row r="686" spans="5:5" x14ac:dyDescent="0.2">
      <c r="E686" s="368"/>
    </row>
    <row r="687" spans="5:5" x14ac:dyDescent="0.2">
      <c r="E687" s="368"/>
    </row>
    <row r="688" spans="5:5" x14ac:dyDescent="0.2">
      <c r="E688" s="368"/>
    </row>
    <row r="689" spans="5:5" x14ac:dyDescent="0.2">
      <c r="E689" s="368"/>
    </row>
    <row r="690" spans="5:5" x14ac:dyDescent="0.2">
      <c r="E690" s="368"/>
    </row>
    <row r="691" spans="5:5" x14ac:dyDescent="0.2">
      <c r="E691" s="368"/>
    </row>
    <row r="692" spans="5:5" x14ac:dyDescent="0.2">
      <c r="E692" s="368"/>
    </row>
    <row r="693" spans="5:5" x14ac:dyDescent="0.2">
      <c r="E693" s="368"/>
    </row>
    <row r="694" spans="5:5" x14ac:dyDescent="0.2">
      <c r="E694" s="368"/>
    </row>
    <row r="695" spans="5:5" x14ac:dyDescent="0.2">
      <c r="E695" s="368"/>
    </row>
    <row r="696" spans="5:5" x14ac:dyDescent="0.2">
      <c r="E696" s="368"/>
    </row>
    <row r="697" spans="5:5" x14ac:dyDescent="0.2">
      <c r="E697" s="368"/>
    </row>
    <row r="698" spans="5:5" x14ac:dyDescent="0.2">
      <c r="E698" s="368"/>
    </row>
    <row r="699" spans="5:5" x14ac:dyDescent="0.2">
      <c r="E699" s="368"/>
    </row>
    <row r="700" spans="5:5" x14ac:dyDescent="0.2">
      <c r="E700" s="368"/>
    </row>
    <row r="701" spans="5:5" x14ac:dyDescent="0.2">
      <c r="E701" s="368"/>
    </row>
    <row r="702" spans="5:5" x14ac:dyDescent="0.2">
      <c r="E702" s="368"/>
    </row>
    <row r="703" spans="5:5" x14ac:dyDescent="0.2">
      <c r="E703" s="368"/>
    </row>
    <row r="704" spans="5:5" x14ac:dyDescent="0.2">
      <c r="E704" s="368"/>
    </row>
    <row r="705" spans="5:5" x14ac:dyDescent="0.2">
      <c r="E705" s="368"/>
    </row>
    <row r="706" spans="5:5" x14ac:dyDescent="0.2">
      <c r="E706" s="368"/>
    </row>
    <row r="707" spans="5:5" x14ac:dyDescent="0.2">
      <c r="E707" s="368"/>
    </row>
    <row r="708" spans="5:5" x14ac:dyDescent="0.2">
      <c r="E708" s="368"/>
    </row>
    <row r="709" spans="5:5" x14ac:dyDescent="0.2">
      <c r="E709" s="368"/>
    </row>
    <row r="710" spans="5:5" x14ac:dyDescent="0.2">
      <c r="E710" s="368"/>
    </row>
    <row r="711" spans="5:5" x14ac:dyDescent="0.2">
      <c r="E711" s="368"/>
    </row>
    <row r="712" spans="5:5" x14ac:dyDescent="0.2">
      <c r="E712" s="368"/>
    </row>
    <row r="713" spans="5:5" x14ac:dyDescent="0.2">
      <c r="E713" s="368"/>
    </row>
    <row r="714" spans="5:5" x14ac:dyDescent="0.2">
      <c r="E714" s="368"/>
    </row>
    <row r="715" spans="5:5" x14ac:dyDescent="0.2">
      <c r="E715" s="368"/>
    </row>
    <row r="716" spans="5:5" x14ac:dyDescent="0.2">
      <c r="E716" s="368"/>
    </row>
    <row r="717" spans="5:5" x14ac:dyDescent="0.2">
      <c r="E717" s="368"/>
    </row>
    <row r="718" spans="5:5" x14ac:dyDescent="0.2">
      <c r="E718" s="368"/>
    </row>
    <row r="719" spans="5:5" x14ac:dyDescent="0.2">
      <c r="E719" s="368"/>
    </row>
    <row r="720" spans="5:5" x14ac:dyDescent="0.2">
      <c r="E720" s="368"/>
    </row>
    <row r="721" spans="5:5" x14ac:dyDescent="0.2">
      <c r="E721" s="368"/>
    </row>
    <row r="722" spans="5:5" x14ac:dyDescent="0.2">
      <c r="E722" s="368"/>
    </row>
    <row r="723" spans="5:5" x14ac:dyDescent="0.2">
      <c r="E723" s="368"/>
    </row>
    <row r="724" spans="5:5" x14ac:dyDescent="0.2">
      <c r="E724" s="368"/>
    </row>
    <row r="725" spans="5:5" x14ac:dyDescent="0.2">
      <c r="E725" s="368"/>
    </row>
    <row r="726" spans="5:5" x14ac:dyDescent="0.2">
      <c r="E726" s="368"/>
    </row>
    <row r="727" spans="5:5" x14ac:dyDescent="0.2">
      <c r="E727" s="368"/>
    </row>
    <row r="728" spans="5:5" x14ac:dyDescent="0.2">
      <c r="E728" s="368"/>
    </row>
    <row r="729" spans="5:5" x14ac:dyDescent="0.2">
      <c r="E729" s="368"/>
    </row>
    <row r="730" spans="5:5" x14ac:dyDescent="0.2">
      <c r="E730" s="368"/>
    </row>
    <row r="731" spans="5:5" x14ac:dyDescent="0.2">
      <c r="E731" s="368"/>
    </row>
    <row r="732" spans="5:5" x14ac:dyDescent="0.2">
      <c r="E732" s="368"/>
    </row>
    <row r="733" spans="5:5" x14ac:dyDescent="0.2">
      <c r="E733" s="368"/>
    </row>
    <row r="734" spans="5:5" x14ac:dyDescent="0.2">
      <c r="E734" s="368"/>
    </row>
    <row r="735" spans="5:5" x14ac:dyDescent="0.2">
      <c r="E735" s="368"/>
    </row>
    <row r="736" spans="5:5" x14ac:dyDescent="0.2">
      <c r="E736" s="368"/>
    </row>
    <row r="737" spans="5:5" x14ac:dyDescent="0.2">
      <c r="E737" s="368"/>
    </row>
    <row r="738" spans="5:5" x14ac:dyDescent="0.2">
      <c r="E738" s="368"/>
    </row>
    <row r="739" spans="5:5" x14ac:dyDescent="0.2">
      <c r="E739" s="368"/>
    </row>
    <row r="740" spans="5:5" x14ac:dyDescent="0.2">
      <c r="E740" s="368"/>
    </row>
    <row r="741" spans="5:5" x14ac:dyDescent="0.2">
      <c r="E741" s="368"/>
    </row>
    <row r="742" spans="5:5" x14ac:dyDescent="0.2">
      <c r="E742" s="368"/>
    </row>
    <row r="743" spans="5:5" x14ac:dyDescent="0.2">
      <c r="E743" s="368"/>
    </row>
    <row r="744" spans="5:5" x14ac:dyDescent="0.2">
      <c r="E744" s="368"/>
    </row>
    <row r="745" spans="5:5" x14ac:dyDescent="0.2">
      <c r="E745" s="368"/>
    </row>
    <row r="746" spans="5:5" x14ac:dyDescent="0.2">
      <c r="E746" s="368"/>
    </row>
    <row r="747" spans="5:5" x14ac:dyDescent="0.2">
      <c r="E747" s="368"/>
    </row>
    <row r="748" spans="5:5" x14ac:dyDescent="0.2">
      <c r="E748" s="368"/>
    </row>
    <row r="749" spans="5:5" x14ac:dyDescent="0.2">
      <c r="E749" s="368"/>
    </row>
    <row r="750" spans="5:5" x14ac:dyDescent="0.2">
      <c r="E750" s="368"/>
    </row>
    <row r="751" spans="5:5" x14ac:dyDescent="0.2">
      <c r="E751" s="368"/>
    </row>
    <row r="752" spans="5:5" x14ac:dyDescent="0.2">
      <c r="E752" s="368"/>
    </row>
    <row r="753" spans="5:5" x14ac:dyDescent="0.2">
      <c r="E753" s="368"/>
    </row>
    <row r="754" spans="5:5" x14ac:dyDescent="0.2">
      <c r="E754" s="368"/>
    </row>
    <row r="755" spans="5:5" x14ac:dyDescent="0.2">
      <c r="E755" s="368"/>
    </row>
    <row r="756" spans="5:5" x14ac:dyDescent="0.2">
      <c r="E756" s="368"/>
    </row>
    <row r="757" spans="5:5" x14ac:dyDescent="0.2">
      <c r="E757" s="368"/>
    </row>
    <row r="758" spans="5:5" x14ac:dyDescent="0.2">
      <c r="E758" s="368"/>
    </row>
    <row r="759" spans="5:5" x14ac:dyDescent="0.2">
      <c r="E759" s="368"/>
    </row>
    <row r="760" spans="5:5" x14ac:dyDescent="0.2">
      <c r="E760" s="368"/>
    </row>
    <row r="761" spans="5:5" x14ac:dyDescent="0.2">
      <c r="E761" s="368"/>
    </row>
    <row r="762" spans="5:5" x14ac:dyDescent="0.2">
      <c r="E762" s="368"/>
    </row>
    <row r="763" spans="5:5" x14ac:dyDescent="0.2">
      <c r="E763" s="368"/>
    </row>
    <row r="764" spans="5:5" x14ac:dyDescent="0.2">
      <c r="E764" s="368"/>
    </row>
    <row r="765" spans="5:5" x14ac:dyDescent="0.2">
      <c r="E765" s="368"/>
    </row>
    <row r="766" spans="5:5" x14ac:dyDescent="0.2">
      <c r="E766" s="368"/>
    </row>
    <row r="767" spans="5:5" x14ac:dyDescent="0.2">
      <c r="E767" s="368"/>
    </row>
    <row r="768" spans="5:5" x14ac:dyDescent="0.2">
      <c r="E768" s="368"/>
    </row>
    <row r="769" spans="5:5" x14ac:dyDescent="0.2">
      <c r="E769" s="368"/>
    </row>
    <row r="770" spans="5:5" x14ac:dyDescent="0.2">
      <c r="E770" s="368"/>
    </row>
    <row r="771" spans="5:5" x14ac:dyDescent="0.2">
      <c r="E771" s="368"/>
    </row>
    <row r="772" spans="5:5" x14ac:dyDescent="0.2">
      <c r="E772" s="368"/>
    </row>
    <row r="773" spans="5:5" x14ac:dyDescent="0.2">
      <c r="E773" s="368"/>
    </row>
    <row r="774" spans="5:5" x14ac:dyDescent="0.2">
      <c r="E774" s="368"/>
    </row>
    <row r="775" spans="5:5" x14ac:dyDescent="0.2">
      <c r="E775" s="368"/>
    </row>
    <row r="776" spans="5:5" x14ac:dyDescent="0.2">
      <c r="E776" s="368"/>
    </row>
    <row r="777" spans="5:5" x14ac:dyDescent="0.2">
      <c r="E777" s="368"/>
    </row>
    <row r="778" spans="5:5" x14ac:dyDescent="0.2">
      <c r="E778" s="368"/>
    </row>
    <row r="779" spans="5:5" x14ac:dyDescent="0.2">
      <c r="E779" s="368"/>
    </row>
    <row r="780" spans="5:5" x14ac:dyDescent="0.2">
      <c r="E780" s="368"/>
    </row>
    <row r="781" spans="5:5" x14ac:dyDescent="0.2">
      <c r="E781" s="368"/>
    </row>
    <row r="782" spans="5:5" x14ac:dyDescent="0.2">
      <c r="E782" s="368"/>
    </row>
    <row r="783" spans="5:5" x14ac:dyDescent="0.2">
      <c r="E783" s="368"/>
    </row>
    <row r="784" spans="5:5" x14ac:dyDescent="0.2">
      <c r="E784" s="368"/>
    </row>
    <row r="785" spans="5:5" x14ac:dyDescent="0.2">
      <c r="E785" s="368"/>
    </row>
    <row r="786" spans="5:5" x14ac:dyDescent="0.2">
      <c r="E786" s="368"/>
    </row>
    <row r="787" spans="5:5" x14ac:dyDescent="0.2">
      <c r="E787" s="368"/>
    </row>
    <row r="788" spans="5:5" x14ac:dyDescent="0.2">
      <c r="E788" s="368"/>
    </row>
    <row r="789" spans="5:5" x14ac:dyDescent="0.2">
      <c r="E789" s="368"/>
    </row>
    <row r="790" spans="5:5" x14ac:dyDescent="0.2">
      <c r="E790" s="368"/>
    </row>
    <row r="791" spans="5:5" x14ac:dyDescent="0.2">
      <c r="E791" s="368"/>
    </row>
    <row r="792" spans="5:5" x14ac:dyDescent="0.2">
      <c r="E792" s="368"/>
    </row>
    <row r="793" spans="5:5" x14ac:dyDescent="0.2">
      <c r="E793" s="368"/>
    </row>
    <row r="794" spans="5:5" x14ac:dyDescent="0.2">
      <c r="E794" s="368"/>
    </row>
    <row r="795" spans="5:5" x14ac:dyDescent="0.2">
      <c r="E795" s="368"/>
    </row>
    <row r="796" spans="5:5" x14ac:dyDescent="0.2">
      <c r="E796" s="368"/>
    </row>
    <row r="797" spans="5:5" x14ac:dyDescent="0.2">
      <c r="E797" s="368"/>
    </row>
    <row r="798" spans="5:5" x14ac:dyDescent="0.2">
      <c r="E798" s="368"/>
    </row>
    <row r="799" spans="5:5" x14ac:dyDescent="0.2">
      <c r="E799" s="368"/>
    </row>
    <row r="800" spans="5:5" x14ac:dyDescent="0.2">
      <c r="E800" s="368"/>
    </row>
    <row r="801" spans="5:5" x14ac:dyDescent="0.2">
      <c r="E801" s="368"/>
    </row>
    <row r="802" spans="5:5" x14ac:dyDescent="0.2">
      <c r="E802" s="368"/>
    </row>
    <row r="803" spans="5:5" x14ac:dyDescent="0.2">
      <c r="E803" s="368"/>
    </row>
    <row r="804" spans="5:5" x14ac:dyDescent="0.2">
      <c r="E804" s="368"/>
    </row>
    <row r="805" spans="5:5" x14ac:dyDescent="0.2">
      <c r="E805" s="368"/>
    </row>
    <row r="806" spans="5:5" x14ac:dyDescent="0.2">
      <c r="E806" s="368"/>
    </row>
    <row r="807" spans="5:5" x14ac:dyDescent="0.2">
      <c r="E807" s="368"/>
    </row>
    <row r="808" spans="5:5" x14ac:dyDescent="0.2">
      <c r="E808" s="368"/>
    </row>
    <row r="809" spans="5:5" x14ac:dyDescent="0.2">
      <c r="E809" s="368"/>
    </row>
    <row r="810" spans="5:5" x14ac:dyDescent="0.2">
      <c r="E810" s="368"/>
    </row>
    <row r="811" spans="5:5" x14ac:dyDescent="0.2">
      <c r="E811" s="368"/>
    </row>
    <row r="812" spans="5:5" x14ac:dyDescent="0.2">
      <c r="E812" s="368"/>
    </row>
    <row r="813" spans="5:5" x14ac:dyDescent="0.2">
      <c r="E813" s="368"/>
    </row>
    <row r="814" spans="5:5" x14ac:dyDescent="0.2">
      <c r="E814" s="368"/>
    </row>
    <row r="815" spans="5:5" x14ac:dyDescent="0.2">
      <c r="E815" s="368"/>
    </row>
    <row r="816" spans="5:5" x14ac:dyDescent="0.2">
      <c r="E816" s="368"/>
    </row>
    <row r="817" spans="5:5" x14ac:dyDescent="0.2">
      <c r="E817" s="368"/>
    </row>
    <row r="818" spans="5:5" x14ac:dyDescent="0.2">
      <c r="E818" s="368"/>
    </row>
    <row r="819" spans="5:5" x14ac:dyDescent="0.2">
      <c r="E819" s="368"/>
    </row>
    <row r="820" spans="5:5" x14ac:dyDescent="0.2">
      <c r="E820" s="368"/>
    </row>
    <row r="821" spans="5:5" x14ac:dyDescent="0.2">
      <c r="E821" s="368"/>
    </row>
    <row r="822" spans="5:5" x14ac:dyDescent="0.2">
      <c r="E822" s="368"/>
    </row>
    <row r="823" spans="5:5" x14ac:dyDescent="0.2">
      <c r="E823" s="368"/>
    </row>
    <row r="824" spans="5:5" x14ac:dyDescent="0.2">
      <c r="E824" s="368"/>
    </row>
    <row r="825" spans="5:5" x14ac:dyDescent="0.2">
      <c r="E825" s="368"/>
    </row>
    <row r="826" spans="5:5" x14ac:dyDescent="0.2">
      <c r="E826" s="368"/>
    </row>
    <row r="827" spans="5:5" x14ac:dyDescent="0.2">
      <c r="E827" s="368"/>
    </row>
    <row r="828" spans="5:5" x14ac:dyDescent="0.2">
      <c r="E828" s="368"/>
    </row>
    <row r="829" spans="5:5" x14ac:dyDescent="0.2">
      <c r="E829" s="368"/>
    </row>
    <row r="830" spans="5:5" x14ac:dyDescent="0.2">
      <c r="E830" s="368"/>
    </row>
    <row r="831" spans="5:5" x14ac:dyDescent="0.2">
      <c r="E831" s="368"/>
    </row>
    <row r="832" spans="5:5" x14ac:dyDescent="0.2">
      <c r="E832" s="368"/>
    </row>
    <row r="833" spans="5:5" x14ac:dyDescent="0.2">
      <c r="E833" s="368"/>
    </row>
    <row r="834" spans="5:5" x14ac:dyDescent="0.2">
      <c r="E834" s="368"/>
    </row>
    <row r="835" spans="5:5" x14ac:dyDescent="0.2">
      <c r="E835" s="368"/>
    </row>
    <row r="836" spans="5:5" x14ac:dyDescent="0.2">
      <c r="E836" s="368"/>
    </row>
    <row r="837" spans="5:5" x14ac:dyDescent="0.2">
      <c r="E837" s="368"/>
    </row>
    <row r="838" spans="5:5" x14ac:dyDescent="0.2">
      <c r="E838" s="368"/>
    </row>
    <row r="839" spans="5:5" x14ac:dyDescent="0.2">
      <c r="E839" s="368"/>
    </row>
    <row r="840" spans="5:5" x14ac:dyDescent="0.2">
      <c r="E840" s="368"/>
    </row>
    <row r="841" spans="5:5" x14ac:dyDescent="0.2">
      <c r="E841" s="368"/>
    </row>
    <row r="842" spans="5:5" x14ac:dyDescent="0.2">
      <c r="E842" s="368"/>
    </row>
    <row r="843" spans="5:5" x14ac:dyDescent="0.2">
      <c r="E843" s="368"/>
    </row>
    <row r="844" spans="5:5" x14ac:dyDescent="0.2">
      <c r="E844" s="368"/>
    </row>
    <row r="845" spans="5:5" x14ac:dyDescent="0.2">
      <c r="E845" s="368"/>
    </row>
    <row r="846" spans="5:5" x14ac:dyDescent="0.2">
      <c r="E846" s="368"/>
    </row>
    <row r="847" spans="5:5" x14ac:dyDescent="0.2">
      <c r="E847" s="368"/>
    </row>
    <row r="848" spans="5:5" x14ac:dyDescent="0.2">
      <c r="E848" s="368"/>
    </row>
    <row r="849" spans="5:5" x14ac:dyDescent="0.2">
      <c r="E849" s="368"/>
    </row>
    <row r="850" spans="5:5" x14ac:dyDescent="0.2">
      <c r="E850" s="368"/>
    </row>
    <row r="851" spans="5:5" x14ac:dyDescent="0.2">
      <c r="E851" s="368"/>
    </row>
    <row r="852" spans="5:5" x14ac:dyDescent="0.2">
      <c r="E852" s="368"/>
    </row>
    <row r="853" spans="5:5" x14ac:dyDescent="0.2">
      <c r="E853" s="368"/>
    </row>
    <row r="854" spans="5:5" x14ac:dyDescent="0.2">
      <c r="E854" s="368"/>
    </row>
    <row r="855" spans="5:5" x14ac:dyDescent="0.2">
      <c r="E855" s="368"/>
    </row>
    <row r="856" spans="5:5" x14ac:dyDescent="0.2">
      <c r="E856" s="368"/>
    </row>
    <row r="857" spans="5:5" x14ac:dyDescent="0.2">
      <c r="E857" s="368"/>
    </row>
    <row r="858" spans="5:5" x14ac:dyDescent="0.2">
      <c r="E858" s="368"/>
    </row>
    <row r="859" spans="5:5" x14ac:dyDescent="0.2">
      <c r="E859" s="368"/>
    </row>
    <row r="860" spans="5:5" x14ac:dyDescent="0.2">
      <c r="E860" s="368"/>
    </row>
    <row r="861" spans="5:5" x14ac:dyDescent="0.2">
      <c r="E861" s="368"/>
    </row>
    <row r="862" spans="5:5" x14ac:dyDescent="0.2">
      <c r="E862" s="368"/>
    </row>
    <row r="863" spans="5:5" x14ac:dyDescent="0.2">
      <c r="E863" s="368"/>
    </row>
    <row r="864" spans="5:5" x14ac:dyDescent="0.2">
      <c r="E864" s="368"/>
    </row>
    <row r="865" spans="5:5" x14ac:dyDescent="0.2">
      <c r="E865" s="368"/>
    </row>
    <row r="866" spans="5:5" x14ac:dyDescent="0.2">
      <c r="E866" s="368"/>
    </row>
    <row r="867" spans="5:5" x14ac:dyDescent="0.2">
      <c r="E867" s="368"/>
    </row>
    <row r="868" spans="5:5" x14ac:dyDescent="0.2">
      <c r="E868" s="368"/>
    </row>
    <row r="869" spans="5:5" x14ac:dyDescent="0.2">
      <c r="E869" s="368"/>
    </row>
    <row r="870" spans="5:5" x14ac:dyDescent="0.2">
      <c r="E870" s="368"/>
    </row>
    <row r="871" spans="5:5" x14ac:dyDescent="0.2">
      <c r="E871" s="368"/>
    </row>
    <row r="872" spans="5:5" x14ac:dyDescent="0.2">
      <c r="E872" s="368"/>
    </row>
    <row r="873" spans="5:5" x14ac:dyDescent="0.2">
      <c r="E873" s="368"/>
    </row>
    <row r="874" spans="5:5" x14ac:dyDescent="0.2">
      <c r="E874" s="368"/>
    </row>
    <row r="875" spans="5:5" x14ac:dyDescent="0.2">
      <c r="E875" s="368"/>
    </row>
    <row r="876" spans="5:5" x14ac:dyDescent="0.2">
      <c r="E876" s="368"/>
    </row>
    <row r="877" spans="5:5" x14ac:dyDescent="0.2">
      <c r="E877" s="368"/>
    </row>
    <row r="878" spans="5:5" x14ac:dyDescent="0.2">
      <c r="E878" s="368"/>
    </row>
    <row r="879" spans="5:5" x14ac:dyDescent="0.2">
      <c r="E879" s="368"/>
    </row>
    <row r="880" spans="5:5" x14ac:dyDescent="0.2">
      <c r="E880" s="368"/>
    </row>
    <row r="881" spans="5:5" x14ac:dyDescent="0.2">
      <c r="E881" s="368"/>
    </row>
    <row r="882" spans="5:5" x14ac:dyDescent="0.2">
      <c r="E882" s="368"/>
    </row>
    <row r="883" spans="5:5" x14ac:dyDescent="0.2">
      <c r="E883" s="368"/>
    </row>
    <row r="884" spans="5:5" x14ac:dyDescent="0.2">
      <c r="E884" s="368"/>
    </row>
    <row r="885" spans="5:5" x14ac:dyDescent="0.2">
      <c r="E885" s="368"/>
    </row>
    <row r="886" spans="5:5" x14ac:dyDescent="0.2">
      <c r="E886" s="368"/>
    </row>
    <row r="887" spans="5:5" x14ac:dyDescent="0.2">
      <c r="E887" s="368"/>
    </row>
    <row r="888" spans="5:5" x14ac:dyDescent="0.2">
      <c r="E888" s="368"/>
    </row>
    <row r="889" spans="5:5" x14ac:dyDescent="0.2">
      <c r="E889" s="368"/>
    </row>
    <row r="890" spans="5:5" x14ac:dyDescent="0.2">
      <c r="E890" s="368"/>
    </row>
    <row r="891" spans="5:5" x14ac:dyDescent="0.2">
      <c r="E891" s="368"/>
    </row>
    <row r="892" spans="5:5" x14ac:dyDescent="0.2">
      <c r="E892" s="368"/>
    </row>
    <row r="893" spans="5:5" x14ac:dyDescent="0.2">
      <c r="E893" s="368"/>
    </row>
    <row r="894" spans="5:5" x14ac:dyDescent="0.2">
      <c r="E894" s="368"/>
    </row>
    <row r="895" spans="5:5" x14ac:dyDescent="0.2">
      <c r="E895" s="368"/>
    </row>
    <row r="896" spans="5:5" x14ac:dyDescent="0.2">
      <c r="E896" s="368"/>
    </row>
    <row r="897" spans="5:5" x14ac:dyDescent="0.2">
      <c r="E897" s="368"/>
    </row>
    <row r="898" spans="5:5" x14ac:dyDescent="0.2">
      <c r="E898" s="368"/>
    </row>
    <row r="899" spans="5:5" x14ac:dyDescent="0.2">
      <c r="E899" s="368"/>
    </row>
    <row r="900" spans="5:5" x14ac:dyDescent="0.2">
      <c r="E900" s="368"/>
    </row>
    <row r="901" spans="5:5" x14ac:dyDescent="0.2">
      <c r="E901" s="368"/>
    </row>
    <row r="902" spans="5:5" x14ac:dyDescent="0.2">
      <c r="E902" s="368"/>
    </row>
    <row r="903" spans="5:5" x14ac:dyDescent="0.2">
      <c r="E903" s="368"/>
    </row>
    <row r="904" spans="5:5" x14ac:dyDescent="0.2">
      <c r="E904" s="368"/>
    </row>
    <row r="905" spans="5:5" x14ac:dyDescent="0.2">
      <c r="E905" s="368"/>
    </row>
    <row r="906" spans="5:5" x14ac:dyDescent="0.2">
      <c r="E906" s="368"/>
    </row>
    <row r="907" spans="5:5" x14ac:dyDescent="0.2">
      <c r="E907" s="368"/>
    </row>
    <row r="908" spans="5:5" x14ac:dyDescent="0.2">
      <c r="E908" s="368"/>
    </row>
    <row r="909" spans="5:5" x14ac:dyDescent="0.2">
      <c r="E909" s="368"/>
    </row>
    <row r="910" spans="5:5" x14ac:dyDescent="0.2">
      <c r="E910" s="368"/>
    </row>
    <row r="911" spans="5:5" x14ac:dyDescent="0.2">
      <c r="E911" s="368"/>
    </row>
    <row r="912" spans="5:5" x14ac:dyDescent="0.2">
      <c r="E912" s="368"/>
    </row>
    <row r="913" spans="5:5" x14ac:dyDescent="0.2">
      <c r="E913" s="368"/>
    </row>
    <row r="914" spans="5:5" x14ac:dyDescent="0.2">
      <c r="E914" s="368"/>
    </row>
    <row r="915" spans="5:5" x14ac:dyDescent="0.2">
      <c r="E915" s="368"/>
    </row>
    <row r="916" spans="5:5" x14ac:dyDescent="0.2">
      <c r="E916" s="368"/>
    </row>
    <row r="917" spans="5:5" x14ac:dyDescent="0.2">
      <c r="E917" s="368"/>
    </row>
    <row r="918" spans="5:5" x14ac:dyDescent="0.2">
      <c r="E918" s="368"/>
    </row>
    <row r="919" spans="5:5" x14ac:dyDescent="0.2">
      <c r="E919" s="368"/>
    </row>
    <row r="920" spans="5:5" x14ac:dyDescent="0.2">
      <c r="E920" s="368"/>
    </row>
    <row r="921" spans="5:5" x14ac:dyDescent="0.2">
      <c r="E921" s="368"/>
    </row>
    <row r="922" spans="5:5" x14ac:dyDescent="0.2">
      <c r="E922" s="368"/>
    </row>
    <row r="923" spans="5:5" x14ac:dyDescent="0.2">
      <c r="E923" s="368"/>
    </row>
    <row r="924" spans="5:5" x14ac:dyDescent="0.2">
      <c r="E924" s="368"/>
    </row>
    <row r="925" spans="5:5" x14ac:dyDescent="0.2">
      <c r="E925" s="368"/>
    </row>
    <row r="926" spans="5:5" x14ac:dyDescent="0.2">
      <c r="E926" s="368"/>
    </row>
    <row r="927" spans="5:5" x14ac:dyDescent="0.2">
      <c r="E927" s="368"/>
    </row>
    <row r="928" spans="5:5" x14ac:dyDescent="0.2">
      <c r="E928" s="368"/>
    </row>
    <row r="929" spans="5:5" x14ac:dyDescent="0.2">
      <c r="E929" s="368"/>
    </row>
    <row r="930" spans="5:5" x14ac:dyDescent="0.2">
      <c r="E930" s="368"/>
    </row>
    <row r="931" spans="5:5" x14ac:dyDescent="0.2">
      <c r="E931" s="368"/>
    </row>
    <row r="932" spans="5:5" x14ac:dyDescent="0.2">
      <c r="E932" s="368"/>
    </row>
    <row r="933" spans="5:5" x14ac:dyDescent="0.2">
      <c r="E933" s="368"/>
    </row>
    <row r="934" spans="5:5" x14ac:dyDescent="0.2">
      <c r="E934" s="368"/>
    </row>
    <row r="935" spans="5:5" x14ac:dyDescent="0.2">
      <c r="E935" s="368"/>
    </row>
    <row r="936" spans="5:5" x14ac:dyDescent="0.2">
      <c r="E936" s="368"/>
    </row>
    <row r="937" spans="5:5" x14ac:dyDescent="0.2">
      <c r="E937" s="368"/>
    </row>
    <row r="938" spans="5:5" x14ac:dyDescent="0.2">
      <c r="E938" s="368"/>
    </row>
    <row r="939" spans="5:5" x14ac:dyDescent="0.2">
      <c r="E939" s="368"/>
    </row>
    <row r="940" spans="5:5" x14ac:dyDescent="0.2">
      <c r="E940" s="368"/>
    </row>
    <row r="941" spans="5:5" x14ac:dyDescent="0.2">
      <c r="E941" s="368"/>
    </row>
    <row r="942" spans="5:5" x14ac:dyDescent="0.2">
      <c r="E942" s="368"/>
    </row>
    <row r="943" spans="5:5" x14ac:dyDescent="0.2">
      <c r="E943" s="368"/>
    </row>
    <row r="944" spans="5:5" x14ac:dyDescent="0.2">
      <c r="E944" s="368"/>
    </row>
    <row r="945" spans="5:5" x14ac:dyDescent="0.2">
      <c r="E945" s="368"/>
    </row>
    <row r="946" spans="5:5" x14ac:dyDescent="0.2">
      <c r="E946" s="368"/>
    </row>
    <row r="947" spans="5:5" x14ac:dyDescent="0.2">
      <c r="E947" s="368"/>
    </row>
    <row r="948" spans="5:5" x14ac:dyDescent="0.2">
      <c r="E948" s="368"/>
    </row>
    <row r="949" spans="5:5" x14ac:dyDescent="0.2">
      <c r="E949" s="368"/>
    </row>
    <row r="950" spans="5:5" x14ac:dyDescent="0.2">
      <c r="E950" s="368"/>
    </row>
    <row r="951" spans="5:5" x14ac:dyDescent="0.2">
      <c r="E951" s="368"/>
    </row>
    <row r="952" spans="5:5" x14ac:dyDescent="0.2">
      <c r="E952" s="368"/>
    </row>
    <row r="953" spans="5:5" x14ac:dyDescent="0.2">
      <c r="E953" s="368"/>
    </row>
    <row r="954" spans="5:5" x14ac:dyDescent="0.2">
      <c r="E954" s="368"/>
    </row>
    <row r="955" spans="5:5" x14ac:dyDescent="0.2">
      <c r="E955" s="368"/>
    </row>
    <row r="956" spans="5:5" x14ac:dyDescent="0.2">
      <c r="E956" s="368"/>
    </row>
    <row r="957" spans="5:5" x14ac:dyDescent="0.2">
      <c r="E957" s="368"/>
    </row>
    <row r="958" spans="5:5" x14ac:dyDescent="0.2">
      <c r="E958" s="368"/>
    </row>
    <row r="959" spans="5:5" x14ac:dyDescent="0.2">
      <c r="E959" s="368"/>
    </row>
    <row r="960" spans="5:5" x14ac:dyDescent="0.2">
      <c r="E960" s="368"/>
    </row>
    <row r="961" spans="5:5" x14ac:dyDescent="0.2">
      <c r="E961" s="368"/>
    </row>
    <row r="962" spans="5:5" x14ac:dyDescent="0.2">
      <c r="E962" s="368"/>
    </row>
    <row r="963" spans="5:5" x14ac:dyDescent="0.2">
      <c r="E963" s="368"/>
    </row>
    <row r="964" spans="5:5" x14ac:dyDescent="0.2">
      <c r="E964" s="368"/>
    </row>
    <row r="965" spans="5:5" x14ac:dyDescent="0.2">
      <c r="E965" s="368"/>
    </row>
    <row r="966" spans="5:5" x14ac:dyDescent="0.2">
      <c r="E966" s="368"/>
    </row>
    <row r="967" spans="5:5" x14ac:dyDescent="0.2">
      <c r="E967" s="368"/>
    </row>
    <row r="968" spans="5:5" x14ac:dyDescent="0.2">
      <c r="E968" s="368"/>
    </row>
    <row r="969" spans="5:5" x14ac:dyDescent="0.2">
      <c r="E969" s="368"/>
    </row>
    <row r="970" spans="5:5" x14ac:dyDescent="0.2">
      <c r="E970" s="368"/>
    </row>
    <row r="971" spans="5:5" x14ac:dyDescent="0.2">
      <c r="E971" s="368"/>
    </row>
    <row r="972" spans="5:5" x14ac:dyDescent="0.2">
      <c r="E972" s="368"/>
    </row>
    <row r="973" spans="5:5" x14ac:dyDescent="0.2">
      <c r="E973" s="368"/>
    </row>
    <row r="974" spans="5:5" x14ac:dyDescent="0.2">
      <c r="E974" s="368"/>
    </row>
    <row r="975" spans="5:5" x14ac:dyDescent="0.2">
      <c r="E975" s="368"/>
    </row>
    <row r="976" spans="5:5" x14ac:dyDescent="0.2">
      <c r="E976" s="368"/>
    </row>
    <row r="977" spans="5:5" x14ac:dyDescent="0.2">
      <c r="E977" s="368"/>
    </row>
    <row r="978" spans="5:5" x14ac:dyDescent="0.2">
      <c r="E978" s="368"/>
    </row>
    <row r="979" spans="5:5" x14ac:dyDescent="0.2">
      <c r="E979" s="368"/>
    </row>
    <row r="980" spans="5:5" x14ac:dyDescent="0.2">
      <c r="E980" s="368"/>
    </row>
    <row r="981" spans="5:5" x14ac:dyDescent="0.2">
      <c r="E981" s="368"/>
    </row>
    <row r="982" spans="5:5" x14ac:dyDescent="0.2">
      <c r="E982" s="368"/>
    </row>
    <row r="983" spans="5:5" x14ac:dyDescent="0.2">
      <c r="E983" s="368"/>
    </row>
    <row r="984" spans="5:5" x14ac:dyDescent="0.2">
      <c r="E984" s="368"/>
    </row>
    <row r="985" spans="5:5" x14ac:dyDescent="0.2">
      <c r="E985" s="368"/>
    </row>
    <row r="986" spans="5:5" x14ac:dyDescent="0.2">
      <c r="E986" s="368"/>
    </row>
    <row r="987" spans="5:5" x14ac:dyDescent="0.2">
      <c r="E987" s="368"/>
    </row>
    <row r="988" spans="5:5" x14ac:dyDescent="0.2">
      <c r="E988" s="368"/>
    </row>
    <row r="989" spans="5:5" x14ac:dyDescent="0.2">
      <c r="E989" s="368"/>
    </row>
    <row r="990" spans="5:5" x14ac:dyDescent="0.2">
      <c r="E990" s="368"/>
    </row>
    <row r="991" spans="5:5" x14ac:dyDescent="0.2">
      <c r="E991" s="368"/>
    </row>
    <row r="992" spans="5:5" x14ac:dyDescent="0.2">
      <c r="E992" s="368"/>
    </row>
    <row r="993" spans="5:5" x14ac:dyDescent="0.2">
      <c r="E993" s="368"/>
    </row>
    <row r="994" spans="5:5" x14ac:dyDescent="0.2">
      <c r="E994" s="368"/>
    </row>
    <row r="995" spans="5:5" x14ac:dyDescent="0.2">
      <c r="E995" s="368"/>
    </row>
    <row r="996" spans="5:5" x14ac:dyDescent="0.2">
      <c r="E996" s="368"/>
    </row>
    <row r="997" spans="5:5" x14ac:dyDescent="0.2">
      <c r="E997" s="368"/>
    </row>
    <row r="998" spans="5:5" x14ac:dyDescent="0.2">
      <c r="E998" s="368"/>
    </row>
    <row r="999" spans="5:5" x14ac:dyDescent="0.2">
      <c r="E999" s="368"/>
    </row>
    <row r="1000" spans="5:5" x14ac:dyDescent="0.2">
      <c r="E1000" s="368"/>
    </row>
    <row r="1001" spans="5:5" x14ac:dyDescent="0.2">
      <c r="E1001" s="368"/>
    </row>
    <row r="1002" spans="5:5" x14ac:dyDescent="0.2">
      <c r="E1002" s="368"/>
    </row>
    <row r="1003" spans="5:5" x14ac:dyDescent="0.2">
      <c r="E1003" s="368"/>
    </row>
    <row r="1004" spans="5:5" x14ac:dyDescent="0.2">
      <c r="E1004" s="368"/>
    </row>
    <row r="1005" spans="5:5" x14ac:dyDescent="0.2">
      <c r="E1005" s="368"/>
    </row>
    <row r="1006" spans="5:5" x14ac:dyDescent="0.2">
      <c r="E1006" s="368"/>
    </row>
    <row r="1007" spans="5:5" x14ac:dyDescent="0.2">
      <c r="E1007" s="368"/>
    </row>
    <row r="1008" spans="5:5" x14ac:dyDescent="0.2">
      <c r="E1008" s="368"/>
    </row>
    <row r="1009" spans="5:5" x14ac:dyDescent="0.2">
      <c r="E1009" s="368"/>
    </row>
    <row r="1010" spans="5:5" x14ac:dyDescent="0.2">
      <c r="E1010" s="368"/>
    </row>
    <row r="1011" spans="5:5" x14ac:dyDescent="0.2">
      <c r="E1011" s="368"/>
    </row>
    <row r="1012" spans="5:5" x14ac:dyDescent="0.2">
      <c r="E1012" s="368"/>
    </row>
    <row r="1013" spans="5:5" x14ac:dyDescent="0.2">
      <c r="E1013" s="368"/>
    </row>
    <row r="1014" spans="5:5" x14ac:dyDescent="0.2">
      <c r="E1014" s="368"/>
    </row>
    <row r="1015" spans="5:5" x14ac:dyDescent="0.2">
      <c r="E1015" s="368"/>
    </row>
    <row r="1016" spans="5:5" x14ac:dyDescent="0.2">
      <c r="E1016" s="368"/>
    </row>
    <row r="1017" spans="5:5" x14ac:dyDescent="0.2">
      <c r="E1017" s="368"/>
    </row>
    <row r="1018" spans="5:5" x14ac:dyDescent="0.2">
      <c r="E1018" s="368"/>
    </row>
    <row r="1019" spans="5:5" x14ac:dyDescent="0.2">
      <c r="E1019" s="368"/>
    </row>
    <row r="1020" spans="5:5" x14ac:dyDescent="0.2">
      <c r="E1020" s="368"/>
    </row>
    <row r="1021" spans="5:5" x14ac:dyDescent="0.2">
      <c r="E1021" s="368"/>
    </row>
    <row r="1022" spans="5:5" x14ac:dyDescent="0.2">
      <c r="E1022" s="368"/>
    </row>
    <row r="1023" spans="5:5" x14ac:dyDescent="0.2">
      <c r="E1023" s="368"/>
    </row>
    <row r="1024" spans="5:5" x14ac:dyDescent="0.2">
      <c r="E1024" s="368"/>
    </row>
    <row r="1025" spans="5:5" x14ac:dyDescent="0.2">
      <c r="E1025" s="368"/>
    </row>
    <row r="1026" spans="5:5" x14ac:dyDescent="0.2">
      <c r="E1026" s="368"/>
    </row>
    <row r="1027" spans="5:5" x14ac:dyDescent="0.2">
      <c r="E1027" s="368"/>
    </row>
    <row r="1028" spans="5:5" x14ac:dyDescent="0.2">
      <c r="E1028" s="368"/>
    </row>
    <row r="1029" spans="5:5" x14ac:dyDescent="0.2">
      <c r="E1029" s="368"/>
    </row>
    <row r="1030" spans="5:5" x14ac:dyDescent="0.2">
      <c r="E1030" s="368"/>
    </row>
    <row r="1031" spans="5:5" x14ac:dyDescent="0.2">
      <c r="E1031" s="368"/>
    </row>
    <row r="1032" spans="5:5" x14ac:dyDescent="0.2">
      <c r="E1032" s="368"/>
    </row>
    <row r="1033" spans="5:5" x14ac:dyDescent="0.2">
      <c r="E1033" s="368"/>
    </row>
    <row r="1034" spans="5:5" x14ac:dyDescent="0.2">
      <c r="E1034" s="368"/>
    </row>
    <row r="1035" spans="5:5" x14ac:dyDescent="0.2">
      <c r="E1035" s="368"/>
    </row>
    <row r="1036" spans="5:5" x14ac:dyDescent="0.2">
      <c r="E1036" s="368"/>
    </row>
    <row r="1037" spans="5:5" x14ac:dyDescent="0.2">
      <c r="E1037" s="368"/>
    </row>
    <row r="1038" spans="5:5" x14ac:dyDescent="0.2">
      <c r="E1038" s="368"/>
    </row>
    <row r="1039" spans="5:5" x14ac:dyDescent="0.2">
      <c r="E1039" s="368"/>
    </row>
    <row r="1040" spans="5:5" x14ac:dyDescent="0.2">
      <c r="E1040" s="368"/>
    </row>
    <row r="1041" spans="5:5" x14ac:dyDescent="0.2">
      <c r="E1041" s="368"/>
    </row>
    <row r="1042" spans="5:5" x14ac:dyDescent="0.2">
      <c r="E1042" s="368"/>
    </row>
    <row r="1043" spans="5:5" x14ac:dyDescent="0.2">
      <c r="E1043" s="368"/>
    </row>
    <row r="1044" spans="5:5" x14ac:dyDescent="0.2">
      <c r="E1044" s="368"/>
    </row>
    <row r="1045" spans="5:5" x14ac:dyDescent="0.2">
      <c r="E1045" s="368"/>
    </row>
    <row r="1046" spans="5:5" x14ac:dyDescent="0.2">
      <c r="E1046" s="368"/>
    </row>
    <row r="1047" spans="5:5" x14ac:dyDescent="0.2">
      <c r="E1047" s="368"/>
    </row>
    <row r="1048" spans="5:5" x14ac:dyDescent="0.2">
      <c r="E1048" s="368"/>
    </row>
    <row r="1049" spans="5:5" x14ac:dyDescent="0.2">
      <c r="E1049" s="368"/>
    </row>
    <row r="1050" spans="5:5" x14ac:dyDescent="0.2">
      <c r="E1050" s="368"/>
    </row>
    <row r="1051" spans="5:5" x14ac:dyDescent="0.2">
      <c r="E1051" s="368"/>
    </row>
    <row r="1052" spans="5:5" x14ac:dyDescent="0.2">
      <c r="E1052" s="368"/>
    </row>
    <row r="1053" spans="5:5" x14ac:dyDescent="0.2">
      <c r="E1053" s="368"/>
    </row>
    <row r="1054" spans="5:5" x14ac:dyDescent="0.2">
      <c r="E1054" s="368"/>
    </row>
    <row r="1055" spans="5:5" x14ac:dyDescent="0.2">
      <c r="E1055" s="368"/>
    </row>
    <row r="1056" spans="5:5" x14ac:dyDescent="0.2">
      <c r="E1056" s="368"/>
    </row>
    <row r="1057" spans="5:5" x14ac:dyDescent="0.2">
      <c r="E1057" s="368"/>
    </row>
    <row r="1058" spans="5:5" x14ac:dyDescent="0.2">
      <c r="E1058" s="368"/>
    </row>
    <row r="1059" spans="5:5" x14ac:dyDescent="0.2">
      <c r="E1059" s="368"/>
    </row>
    <row r="1060" spans="5:5" x14ac:dyDescent="0.2">
      <c r="E1060" s="368"/>
    </row>
    <row r="1061" spans="5:5" x14ac:dyDescent="0.2">
      <c r="E1061" s="368"/>
    </row>
    <row r="1062" spans="5:5" x14ac:dyDescent="0.2">
      <c r="E1062" s="368"/>
    </row>
    <row r="1063" spans="5:5" x14ac:dyDescent="0.2">
      <c r="E1063" s="368"/>
    </row>
    <row r="1064" spans="5:5" x14ac:dyDescent="0.2">
      <c r="E1064" s="368"/>
    </row>
    <row r="1065" spans="5:5" x14ac:dyDescent="0.2">
      <c r="E1065" s="368"/>
    </row>
    <row r="1066" spans="5:5" x14ac:dyDescent="0.2">
      <c r="E1066" s="368"/>
    </row>
    <row r="1067" spans="5:5" x14ac:dyDescent="0.2">
      <c r="E1067" s="368"/>
    </row>
    <row r="1068" spans="5:5" x14ac:dyDescent="0.2">
      <c r="E1068" s="368"/>
    </row>
    <row r="1069" spans="5:5" x14ac:dyDescent="0.2">
      <c r="E1069" s="368"/>
    </row>
    <row r="1070" spans="5:5" x14ac:dyDescent="0.2">
      <c r="E1070" s="368"/>
    </row>
    <row r="1071" spans="5:5" x14ac:dyDescent="0.2">
      <c r="E1071" s="368"/>
    </row>
    <row r="1072" spans="5:5" x14ac:dyDescent="0.2">
      <c r="E1072" s="368"/>
    </row>
    <row r="1073" spans="5:5" x14ac:dyDescent="0.2">
      <c r="E1073" s="368"/>
    </row>
    <row r="1074" spans="5:5" x14ac:dyDescent="0.2">
      <c r="E1074" s="368"/>
    </row>
    <row r="1075" spans="5:5" x14ac:dyDescent="0.2">
      <c r="E1075" s="368"/>
    </row>
    <row r="1076" spans="5:5" x14ac:dyDescent="0.2">
      <c r="E1076" s="368"/>
    </row>
    <row r="1077" spans="5:5" x14ac:dyDescent="0.2">
      <c r="E1077" s="368"/>
    </row>
    <row r="1078" spans="5:5" x14ac:dyDescent="0.2">
      <c r="E1078" s="368"/>
    </row>
    <row r="1079" spans="5:5" x14ac:dyDescent="0.2">
      <c r="E1079" s="368"/>
    </row>
    <row r="1080" spans="5:5" x14ac:dyDescent="0.2">
      <c r="E1080" s="368"/>
    </row>
    <row r="1081" spans="5:5" x14ac:dyDescent="0.2">
      <c r="E1081" s="368"/>
    </row>
    <row r="1082" spans="5:5" x14ac:dyDescent="0.2">
      <c r="E1082" s="368"/>
    </row>
    <row r="1083" spans="5:5" x14ac:dyDescent="0.2">
      <c r="E1083" s="368"/>
    </row>
    <row r="1084" spans="5:5" x14ac:dyDescent="0.2">
      <c r="E1084" s="368"/>
    </row>
    <row r="1085" spans="5:5" x14ac:dyDescent="0.2">
      <c r="E1085" s="368"/>
    </row>
    <row r="1086" spans="5:5" x14ac:dyDescent="0.2">
      <c r="E1086" s="368"/>
    </row>
    <row r="1087" spans="5:5" x14ac:dyDescent="0.2">
      <c r="E1087" s="368"/>
    </row>
    <row r="1088" spans="5:5" x14ac:dyDescent="0.2">
      <c r="E1088" s="368"/>
    </row>
    <row r="1089" spans="5:5" x14ac:dyDescent="0.2">
      <c r="E1089" s="368"/>
    </row>
    <row r="1090" spans="5:5" x14ac:dyDescent="0.2">
      <c r="E1090" s="368"/>
    </row>
    <row r="1091" spans="5:5" x14ac:dyDescent="0.2">
      <c r="E1091" s="368"/>
    </row>
    <row r="1092" spans="5:5" x14ac:dyDescent="0.2">
      <c r="E1092" s="368"/>
    </row>
    <row r="1093" spans="5:5" x14ac:dyDescent="0.2">
      <c r="E1093" s="368"/>
    </row>
    <row r="1094" spans="5:5" x14ac:dyDescent="0.2">
      <c r="E1094" s="368"/>
    </row>
    <row r="1095" spans="5:5" x14ac:dyDescent="0.2">
      <c r="E1095" s="368"/>
    </row>
    <row r="1096" spans="5:5" x14ac:dyDescent="0.2">
      <c r="E1096" s="368"/>
    </row>
    <row r="1097" spans="5:5" x14ac:dyDescent="0.2">
      <c r="E1097" s="368"/>
    </row>
    <row r="1098" spans="5:5" x14ac:dyDescent="0.2">
      <c r="E1098" s="368"/>
    </row>
    <row r="1099" spans="5:5" x14ac:dyDescent="0.2">
      <c r="E1099" s="368"/>
    </row>
    <row r="1100" spans="5:5" x14ac:dyDescent="0.2">
      <c r="E1100" s="368"/>
    </row>
    <row r="1101" spans="5:5" x14ac:dyDescent="0.2">
      <c r="E1101" s="368"/>
    </row>
    <row r="1102" spans="5:5" x14ac:dyDescent="0.2">
      <c r="E1102" s="368"/>
    </row>
    <row r="1103" spans="5:5" x14ac:dyDescent="0.2">
      <c r="E1103" s="368"/>
    </row>
    <row r="1104" spans="5:5" x14ac:dyDescent="0.2">
      <c r="E1104" s="368"/>
    </row>
    <row r="1105" spans="5:5" x14ac:dyDescent="0.2">
      <c r="E1105" s="368"/>
    </row>
    <row r="1106" spans="5:5" x14ac:dyDescent="0.2">
      <c r="E1106" s="368"/>
    </row>
    <row r="1107" spans="5:5" x14ac:dyDescent="0.2">
      <c r="E1107" s="368"/>
    </row>
    <row r="1108" spans="5:5" x14ac:dyDescent="0.2">
      <c r="E1108" s="368"/>
    </row>
    <row r="1109" spans="5:5" x14ac:dyDescent="0.2">
      <c r="E1109" s="368"/>
    </row>
    <row r="1110" spans="5:5" x14ac:dyDescent="0.2">
      <c r="E1110" s="368"/>
    </row>
    <row r="1111" spans="5:5" x14ac:dyDescent="0.2">
      <c r="E1111" s="368"/>
    </row>
    <row r="1112" spans="5:5" x14ac:dyDescent="0.2">
      <c r="E1112" s="368"/>
    </row>
    <row r="1113" spans="5:5" x14ac:dyDescent="0.2">
      <c r="E1113" s="368"/>
    </row>
    <row r="1114" spans="5:5" x14ac:dyDescent="0.2">
      <c r="E1114" s="368"/>
    </row>
    <row r="1115" spans="5:5" x14ac:dyDescent="0.2">
      <c r="E1115" s="368"/>
    </row>
    <row r="1116" spans="5:5" x14ac:dyDescent="0.2">
      <c r="E1116" s="368"/>
    </row>
    <row r="1117" spans="5:5" x14ac:dyDescent="0.2">
      <c r="E1117" s="368"/>
    </row>
    <row r="1118" spans="5:5" x14ac:dyDescent="0.2">
      <c r="E1118" s="368"/>
    </row>
    <row r="1119" spans="5:5" x14ac:dyDescent="0.2">
      <c r="E1119" s="368"/>
    </row>
    <row r="1120" spans="5:5" x14ac:dyDescent="0.2">
      <c r="E1120" s="368"/>
    </row>
    <row r="1121" spans="5:5" x14ac:dyDescent="0.2">
      <c r="E1121" s="368"/>
    </row>
    <row r="1122" spans="5:5" x14ac:dyDescent="0.2">
      <c r="E1122" s="368"/>
    </row>
    <row r="1123" spans="5:5" x14ac:dyDescent="0.2">
      <c r="E1123" s="368"/>
    </row>
    <row r="1124" spans="5:5" x14ac:dyDescent="0.2">
      <c r="E1124" s="368"/>
    </row>
    <row r="1125" spans="5:5" x14ac:dyDescent="0.2">
      <c r="E1125" s="368"/>
    </row>
    <row r="1126" spans="5:5" x14ac:dyDescent="0.2">
      <c r="E1126" s="368"/>
    </row>
    <row r="1127" spans="5:5" x14ac:dyDescent="0.2">
      <c r="E1127" s="368"/>
    </row>
    <row r="1128" spans="5:5" x14ac:dyDescent="0.2">
      <c r="E1128" s="368"/>
    </row>
    <row r="1129" spans="5:5" x14ac:dyDescent="0.2">
      <c r="E1129" s="368"/>
    </row>
    <row r="1130" spans="5:5" x14ac:dyDescent="0.2">
      <c r="E1130" s="368"/>
    </row>
    <row r="1131" spans="5:5" x14ac:dyDescent="0.2">
      <c r="E1131" s="368"/>
    </row>
    <row r="1132" spans="5:5" x14ac:dyDescent="0.2">
      <c r="E1132" s="368"/>
    </row>
    <row r="1133" spans="5:5" x14ac:dyDescent="0.2">
      <c r="E1133" s="368"/>
    </row>
    <row r="1134" spans="5:5" x14ac:dyDescent="0.2">
      <c r="E1134" s="368"/>
    </row>
    <row r="1135" spans="5:5" x14ac:dyDescent="0.2">
      <c r="E1135" s="368"/>
    </row>
    <row r="1136" spans="5:5" x14ac:dyDescent="0.2">
      <c r="E1136" s="368"/>
    </row>
    <row r="1137" spans="5:5" x14ac:dyDescent="0.2">
      <c r="E1137" s="368"/>
    </row>
    <row r="1138" spans="5:5" x14ac:dyDescent="0.2">
      <c r="E1138" s="368"/>
    </row>
    <row r="1139" spans="5:5" x14ac:dyDescent="0.2">
      <c r="E1139" s="368"/>
    </row>
    <row r="1140" spans="5:5" x14ac:dyDescent="0.2">
      <c r="E1140" s="368"/>
    </row>
    <row r="1141" spans="5:5" x14ac:dyDescent="0.2">
      <c r="E1141" s="368"/>
    </row>
    <row r="1142" spans="5:5" x14ac:dyDescent="0.2">
      <c r="E1142" s="368"/>
    </row>
    <row r="1143" spans="5:5" x14ac:dyDescent="0.2">
      <c r="E1143" s="368"/>
    </row>
    <row r="1144" spans="5:5" x14ac:dyDescent="0.2">
      <c r="E1144" s="368"/>
    </row>
    <row r="1145" spans="5:5" x14ac:dyDescent="0.2">
      <c r="E1145" s="368"/>
    </row>
    <row r="1146" spans="5:5" x14ac:dyDescent="0.2">
      <c r="E1146" s="368"/>
    </row>
    <row r="1147" spans="5:5" x14ac:dyDescent="0.2">
      <c r="E1147" s="368"/>
    </row>
    <row r="1148" spans="5:5" x14ac:dyDescent="0.2">
      <c r="E1148" s="368"/>
    </row>
    <row r="1149" spans="5:5" x14ac:dyDescent="0.2">
      <c r="E1149" s="368"/>
    </row>
    <row r="1150" spans="5:5" x14ac:dyDescent="0.2">
      <c r="E1150" s="368"/>
    </row>
    <row r="1151" spans="5:5" x14ac:dyDescent="0.2">
      <c r="E1151" s="368"/>
    </row>
    <row r="1152" spans="5:5" x14ac:dyDescent="0.2">
      <c r="E1152" s="368"/>
    </row>
    <row r="1153" spans="5:5" x14ac:dyDescent="0.2">
      <c r="E1153" s="368"/>
    </row>
    <row r="1154" spans="5:5" x14ac:dyDescent="0.2">
      <c r="E1154" s="368"/>
    </row>
    <row r="1155" spans="5:5" x14ac:dyDescent="0.2">
      <c r="E1155" s="368"/>
    </row>
    <row r="1156" spans="5:5" x14ac:dyDescent="0.2">
      <c r="E1156" s="368"/>
    </row>
    <row r="1157" spans="5:5" x14ac:dyDescent="0.2">
      <c r="E1157" s="368"/>
    </row>
    <row r="1158" spans="5:5" x14ac:dyDescent="0.2">
      <c r="E1158" s="368"/>
    </row>
    <row r="1159" spans="5:5" x14ac:dyDescent="0.2">
      <c r="E1159" s="368"/>
    </row>
    <row r="1160" spans="5:5" x14ac:dyDescent="0.2">
      <c r="E1160" s="368"/>
    </row>
    <row r="1161" spans="5:5" x14ac:dyDescent="0.2">
      <c r="E1161" s="368"/>
    </row>
    <row r="1162" spans="5:5" x14ac:dyDescent="0.2">
      <c r="E1162" s="368"/>
    </row>
    <row r="1163" spans="5:5" x14ac:dyDescent="0.2">
      <c r="E1163" s="368"/>
    </row>
    <row r="1164" spans="5:5" x14ac:dyDescent="0.2">
      <c r="E1164" s="368"/>
    </row>
    <row r="1165" spans="5:5" x14ac:dyDescent="0.2">
      <c r="E1165" s="368"/>
    </row>
    <row r="1166" spans="5:5" x14ac:dyDescent="0.2">
      <c r="E1166" s="368"/>
    </row>
    <row r="1167" spans="5:5" x14ac:dyDescent="0.2">
      <c r="E1167" s="368"/>
    </row>
    <row r="1168" spans="5:5" x14ac:dyDescent="0.2">
      <c r="E1168" s="368"/>
    </row>
    <row r="1169" spans="5:5" x14ac:dyDescent="0.2">
      <c r="E1169" s="368"/>
    </row>
    <row r="1170" spans="5:5" x14ac:dyDescent="0.2">
      <c r="E1170" s="368"/>
    </row>
    <row r="1171" spans="5:5" x14ac:dyDescent="0.2">
      <c r="E1171" s="368"/>
    </row>
    <row r="1172" spans="5:5" x14ac:dyDescent="0.2">
      <c r="E1172" s="368"/>
    </row>
    <row r="1173" spans="5:5" x14ac:dyDescent="0.2">
      <c r="E1173" s="368"/>
    </row>
    <row r="1174" spans="5:5" x14ac:dyDescent="0.2">
      <c r="E1174" s="368"/>
    </row>
    <row r="1175" spans="5:5" x14ac:dyDescent="0.2">
      <c r="E1175" s="368"/>
    </row>
    <row r="1176" spans="5:5" x14ac:dyDescent="0.2">
      <c r="E1176" s="368"/>
    </row>
    <row r="1177" spans="5:5" x14ac:dyDescent="0.2">
      <c r="E1177" s="368"/>
    </row>
    <row r="1178" spans="5:5" x14ac:dyDescent="0.2">
      <c r="E1178" s="368"/>
    </row>
    <row r="1179" spans="5:5" x14ac:dyDescent="0.2">
      <c r="E1179" s="368"/>
    </row>
    <row r="1180" spans="5:5" x14ac:dyDescent="0.2">
      <c r="E1180" s="368"/>
    </row>
    <row r="1181" spans="5:5" x14ac:dyDescent="0.2">
      <c r="E1181" s="368"/>
    </row>
    <row r="1182" spans="5:5" x14ac:dyDescent="0.2">
      <c r="E1182" s="368"/>
    </row>
    <row r="1183" spans="5:5" x14ac:dyDescent="0.2">
      <c r="E1183" s="368"/>
    </row>
    <row r="1184" spans="5:5" x14ac:dyDescent="0.2">
      <c r="E1184" s="368"/>
    </row>
    <row r="1185" spans="5:5" x14ac:dyDescent="0.2">
      <c r="E1185" s="368"/>
    </row>
    <row r="1186" spans="5:5" x14ac:dyDescent="0.2">
      <c r="E1186" s="368"/>
    </row>
    <row r="1187" spans="5:5" x14ac:dyDescent="0.2">
      <c r="E1187" s="368"/>
    </row>
    <row r="1188" spans="5:5" x14ac:dyDescent="0.2">
      <c r="E1188" s="368"/>
    </row>
    <row r="1189" spans="5:5" x14ac:dyDescent="0.2">
      <c r="E1189" s="368"/>
    </row>
    <row r="1190" spans="5:5" x14ac:dyDescent="0.2">
      <c r="E1190" s="368"/>
    </row>
    <row r="1191" spans="5:5" x14ac:dyDescent="0.2">
      <c r="E1191" s="368"/>
    </row>
    <row r="1192" spans="5:5" x14ac:dyDescent="0.2">
      <c r="E1192" s="368"/>
    </row>
    <row r="1193" spans="5:5" x14ac:dyDescent="0.2">
      <c r="E1193" s="368"/>
    </row>
    <row r="1194" spans="5:5" x14ac:dyDescent="0.2">
      <c r="E1194" s="368"/>
    </row>
    <row r="1195" spans="5:5" x14ac:dyDescent="0.2">
      <c r="E1195" s="368"/>
    </row>
    <row r="1196" spans="5:5" x14ac:dyDescent="0.2">
      <c r="E1196" s="368"/>
    </row>
    <row r="1197" spans="5:5" x14ac:dyDescent="0.2">
      <c r="E1197" s="368"/>
    </row>
    <row r="1198" spans="5:5" x14ac:dyDescent="0.2">
      <c r="E1198" s="368"/>
    </row>
    <row r="1199" spans="5:5" x14ac:dyDescent="0.2">
      <c r="E1199" s="368"/>
    </row>
    <row r="1200" spans="5:5" x14ac:dyDescent="0.2">
      <c r="E1200" s="368"/>
    </row>
    <row r="1201" spans="5:5" x14ac:dyDescent="0.2">
      <c r="E1201" s="368"/>
    </row>
    <row r="1202" spans="5:5" x14ac:dyDescent="0.2">
      <c r="E1202" s="368"/>
    </row>
    <row r="1203" spans="5:5" x14ac:dyDescent="0.2">
      <c r="E1203" s="368"/>
    </row>
    <row r="1204" spans="5:5" x14ac:dyDescent="0.2">
      <c r="E1204" s="368"/>
    </row>
    <row r="1205" spans="5:5" x14ac:dyDescent="0.2">
      <c r="E1205" s="368"/>
    </row>
    <row r="1206" spans="5:5" x14ac:dyDescent="0.2">
      <c r="E1206" s="368"/>
    </row>
    <row r="1207" spans="5:5" x14ac:dyDescent="0.2">
      <c r="E1207" s="368"/>
    </row>
    <row r="1208" spans="5:5" x14ac:dyDescent="0.2">
      <c r="E1208" s="368"/>
    </row>
    <row r="1209" spans="5:5" x14ac:dyDescent="0.2">
      <c r="E1209" s="368"/>
    </row>
    <row r="1210" spans="5:5" x14ac:dyDescent="0.2">
      <c r="E1210" s="368"/>
    </row>
    <row r="1211" spans="5:5" x14ac:dyDescent="0.2">
      <c r="E1211" s="368"/>
    </row>
    <row r="1212" spans="5:5" x14ac:dyDescent="0.2">
      <c r="E1212" s="368"/>
    </row>
    <row r="1213" spans="5:5" x14ac:dyDescent="0.2">
      <c r="E1213" s="368"/>
    </row>
    <row r="1214" spans="5:5" x14ac:dyDescent="0.2">
      <c r="E1214" s="368"/>
    </row>
    <row r="1215" spans="5:5" x14ac:dyDescent="0.2">
      <c r="E1215" s="368"/>
    </row>
    <row r="1216" spans="5:5" x14ac:dyDescent="0.2">
      <c r="E1216" s="368"/>
    </row>
    <row r="1217" spans="5:5" x14ac:dyDescent="0.2">
      <c r="E1217" s="368"/>
    </row>
    <row r="1218" spans="5:5" x14ac:dyDescent="0.2">
      <c r="E1218" s="368"/>
    </row>
    <row r="1219" spans="5:5" x14ac:dyDescent="0.2">
      <c r="E1219" s="368"/>
    </row>
    <row r="1220" spans="5:5" x14ac:dyDescent="0.2">
      <c r="E1220" s="368"/>
    </row>
    <row r="1221" spans="5:5" x14ac:dyDescent="0.2">
      <c r="E1221" s="368"/>
    </row>
    <row r="1222" spans="5:5" x14ac:dyDescent="0.2">
      <c r="E1222" s="368"/>
    </row>
    <row r="1223" spans="5:5" x14ac:dyDescent="0.2">
      <c r="E1223" s="368"/>
    </row>
    <row r="1224" spans="5:5" x14ac:dyDescent="0.2">
      <c r="E1224" s="368"/>
    </row>
    <row r="1225" spans="5:5" x14ac:dyDescent="0.2">
      <c r="E1225" s="368"/>
    </row>
    <row r="1226" spans="5:5" x14ac:dyDescent="0.2">
      <c r="E1226" s="368"/>
    </row>
    <row r="1227" spans="5:5" x14ac:dyDescent="0.2">
      <c r="E1227" s="368"/>
    </row>
    <row r="1228" spans="5:5" x14ac:dyDescent="0.2">
      <c r="E1228" s="368"/>
    </row>
    <row r="1229" spans="5:5" x14ac:dyDescent="0.2">
      <c r="E1229" s="368"/>
    </row>
    <row r="1230" spans="5:5" x14ac:dyDescent="0.2">
      <c r="E1230" s="368"/>
    </row>
    <row r="1231" spans="5:5" x14ac:dyDescent="0.2">
      <c r="E1231" s="368"/>
    </row>
    <row r="1232" spans="5:5" x14ac:dyDescent="0.2">
      <c r="E1232" s="368"/>
    </row>
    <row r="1233" spans="5:5" x14ac:dyDescent="0.2">
      <c r="E1233" s="368"/>
    </row>
    <row r="1234" spans="5:5" x14ac:dyDescent="0.2">
      <c r="E1234" s="368"/>
    </row>
    <row r="1235" spans="5:5" x14ac:dyDescent="0.2">
      <c r="E1235" s="368"/>
    </row>
    <row r="1236" spans="5:5" x14ac:dyDescent="0.2">
      <c r="E1236" s="368"/>
    </row>
    <row r="1237" spans="5:5" x14ac:dyDescent="0.2">
      <c r="E1237" s="368"/>
    </row>
    <row r="1238" spans="5:5" x14ac:dyDescent="0.2">
      <c r="E1238" s="368"/>
    </row>
    <row r="1239" spans="5:5" x14ac:dyDescent="0.2">
      <c r="E1239" s="368"/>
    </row>
    <row r="1240" spans="5:5" x14ac:dyDescent="0.2">
      <c r="E1240" s="368"/>
    </row>
    <row r="1241" spans="5:5" x14ac:dyDescent="0.2">
      <c r="E1241" s="368"/>
    </row>
    <row r="1242" spans="5:5" x14ac:dyDescent="0.2">
      <c r="E1242" s="368"/>
    </row>
    <row r="1243" spans="5:5" x14ac:dyDescent="0.2">
      <c r="E1243" s="368"/>
    </row>
    <row r="1244" spans="5:5" x14ac:dyDescent="0.2">
      <c r="E1244" s="368"/>
    </row>
    <row r="1245" spans="5:5" x14ac:dyDescent="0.2">
      <c r="E1245" s="368"/>
    </row>
    <row r="1246" spans="5:5" x14ac:dyDescent="0.2">
      <c r="E1246" s="368"/>
    </row>
    <row r="1247" spans="5:5" x14ac:dyDescent="0.2">
      <c r="E1247" s="368"/>
    </row>
    <row r="1248" spans="5:5" x14ac:dyDescent="0.2">
      <c r="E1248" s="368"/>
    </row>
    <row r="1249" spans="5:5" x14ac:dyDescent="0.2">
      <c r="E1249" s="368"/>
    </row>
    <row r="1250" spans="5:5" x14ac:dyDescent="0.2">
      <c r="E1250" s="368"/>
    </row>
    <row r="1251" spans="5:5" x14ac:dyDescent="0.2">
      <c r="E1251" s="368"/>
    </row>
    <row r="1252" spans="5:5" x14ac:dyDescent="0.2">
      <c r="E1252" s="368"/>
    </row>
    <row r="1253" spans="5:5" x14ac:dyDescent="0.2">
      <c r="E1253" s="368"/>
    </row>
    <row r="1254" spans="5:5" x14ac:dyDescent="0.2">
      <c r="E1254" s="368"/>
    </row>
    <row r="1255" spans="5:5" x14ac:dyDescent="0.2">
      <c r="E1255" s="368"/>
    </row>
    <row r="1256" spans="5:5" x14ac:dyDescent="0.2">
      <c r="E1256" s="368"/>
    </row>
    <row r="1257" spans="5:5" x14ac:dyDescent="0.2">
      <c r="E1257" s="368"/>
    </row>
    <row r="1258" spans="5:5" x14ac:dyDescent="0.2">
      <c r="E1258" s="368"/>
    </row>
    <row r="1259" spans="5:5" x14ac:dyDescent="0.2">
      <c r="E1259" s="368"/>
    </row>
    <row r="1260" spans="5:5" x14ac:dyDescent="0.2">
      <c r="E1260" s="368"/>
    </row>
    <row r="1261" spans="5:5" x14ac:dyDescent="0.2">
      <c r="E1261" s="368"/>
    </row>
    <row r="1262" spans="5:5" x14ac:dyDescent="0.2">
      <c r="E1262" s="368"/>
    </row>
    <row r="1263" spans="5:5" x14ac:dyDescent="0.2">
      <c r="E1263" s="368"/>
    </row>
    <row r="1264" spans="5:5" x14ac:dyDescent="0.2">
      <c r="E1264" s="368"/>
    </row>
    <row r="1265" spans="5:5" x14ac:dyDescent="0.2">
      <c r="E1265" s="368"/>
    </row>
    <row r="1266" spans="5:5" x14ac:dyDescent="0.2">
      <c r="E1266" s="368"/>
    </row>
    <row r="1267" spans="5:5" x14ac:dyDescent="0.2">
      <c r="E1267" s="368"/>
    </row>
    <row r="1268" spans="5:5" x14ac:dyDescent="0.2">
      <c r="E1268" s="368"/>
    </row>
    <row r="1269" spans="5:5" x14ac:dyDescent="0.2">
      <c r="E1269" s="368"/>
    </row>
    <row r="1270" spans="5:5" x14ac:dyDescent="0.2">
      <c r="E1270" s="368"/>
    </row>
    <row r="1271" spans="5:5" x14ac:dyDescent="0.2">
      <c r="E1271" s="368"/>
    </row>
    <row r="1272" spans="5:5" x14ac:dyDescent="0.2">
      <c r="E1272" s="368"/>
    </row>
    <row r="1273" spans="5:5" x14ac:dyDescent="0.2">
      <c r="E1273" s="368"/>
    </row>
    <row r="1274" spans="5:5" x14ac:dyDescent="0.2">
      <c r="E1274" s="368"/>
    </row>
    <row r="1275" spans="5:5" x14ac:dyDescent="0.2">
      <c r="E1275" s="368"/>
    </row>
    <row r="1276" spans="5:5" x14ac:dyDescent="0.2">
      <c r="E1276" s="368"/>
    </row>
    <row r="1277" spans="5:5" x14ac:dyDescent="0.2">
      <c r="E1277" s="368"/>
    </row>
    <row r="1278" spans="5:5" x14ac:dyDescent="0.2">
      <c r="E1278" s="368"/>
    </row>
    <row r="1279" spans="5:5" x14ac:dyDescent="0.2">
      <c r="E1279" s="368"/>
    </row>
    <row r="1280" spans="5:5" x14ac:dyDescent="0.2">
      <c r="E1280" s="368"/>
    </row>
    <row r="1281" spans="5:5" x14ac:dyDescent="0.2">
      <c r="E1281" s="368"/>
    </row>
    <row r="1282" spans="5:5" x14ac:dyDescent="0.2">
      <c r="E1282" s="368"/>
    </row>
    <row r="1283" spans="5:5" x14ac:dyDescent="0.2">
      <c r="E1283" s="368"/>
    </row>
    <row r="1284" spans="5:5" x14ac:dyDescent="0.2">
      <c r="E1284" s="368"/>
    </row>
    <row r="1285" spans="5:5" x14ac:dyDescent="0.2">
      <c r="E1285" s="368"/>
    </row>
    <row r="1286" spans="5:5" x14ac:dyDescent="0.2">
      <c r="E1286" s="368"/>
    </row>
    <row r="1287" spans="5:5" x14ac:dyDescent="0.2">
      <c r="E1287" s="368"/>
    </row>
    <row r="1288" spans="5:5" x14ac:dyDescent="0.2">
      <c r="E1288" s="368"/>
    </row>
    <row r="1289" spans="5:5" x14ac:dyDescent="0.2">
      <c r="E1289" s="368"/>
    </row>
    <row r="1290" spans="5:5" x14ac:dyDescent="0.2">
      <c r="E1290" s="368"/>
    </row>
    <row r="1291" spans="5:5" x14ac:dyDescent="0.2">
      <c r="E1291" s="368"/>
    </row>
    <row r="1292" spans="5:5" x14ac:dyDescent="0.2">
      <c r="E1292" s="368"/>
    </row>
    <row r="1293" spans="5:5" x14ac:dyDescent="0.2">
      <c r="E1293" s="368"/>
    </row>
    <row r="1294" spans="5:5" x14ac:dyDescent="0.2">
      <c r="E1294" s="368"/>
    </row>
    <row r="1295" spans="5:5" x14ac:dyDescent="0.2">
      <c r="E1295" s="368"/>
    </row>
    <row r="1296" spans="5:5" x14ac:dyDescent="0.2">
      <c r="E1296" s="368"/>
    </row>
    <row r="1297" spans="5:5" x14ac:dyDescent="0.2">
      <c r="E1297" s="368"/>
    </row>
    <row r="1298" spans="5:5" x14ac:dyDescent="0.2">
      <c r="E1298" s="368"/>
    </row>
    <row r="1299" spans="5:5" x14ac:dyDescent="0.2">
      <c r="E1299" s="368"/>
    </row>
    <row r="1300" spans="5:5" x14ac:dyDescent="0.2">
      <c r="E1300" s="368"/>
    </row>
    <row r="1301" spans="5:5" x14ac:dyDescent="0.2">
      <c r="E1301" s="368"/>
    </row>
    <row r="1302" spans="5:5" x14ac:dyDescent="0.2">
      <c r="E1302" s="368"/>
    </row>
    <row r="1303" spans="5:5" x14ac:dyDescent="0.2">
      <c r="E1303" s="368"/>
    </row>
    <row r="1304" spans="5:5" x14ac:dyDescent="0.2">
      <c r="E1304" s="368"/>
    </row>
    <row r="1305" spans="5:5" x14ac:dyDescent="0.2">
      <c r="E1305" s="368"/>
    </row>
    <row r="1306" spans="5:5" x14ac:dyDescent="0.2">
      <c r="E1306" s="368"/>
    </row>
    <row r="1307" spans="5:5" x14ac:dyDescent="0.2">
      <c r="E1307" s="368"/>
    </row>
    <row r="1308" spans="5:5" x14ac:dyDescent="0.2">
      <c r="E1308" s="368"/>
    </row>
    <row r="1309" spans="5:5" x14ac:dyDescent="0.2">
      <c r="E1309" s="368"/>
    </row>
    <row r="1310" spans="5:5" x14ac:dyDescent="0.2">
      <c r="E1310" s="368"/>
    </row>
    <row r="1311" spans="5:5" x14ac:dyDescent="0.2">
      <c r="E1311" s="368"/>
    </row>
    <row r="1312" spans="5:5" x14ac:dyDescent="0.2">
      <c r="E1312" s="368"/>
    </row>
    <row r="1313" spans="5:5" x14ac:dyDescent="0.2">
      <c r="E1313" s="368"/>
    </row>
    <row r="1314" spans="5:5" x14ac:dyDescent="0.2">
      <c r="E1314" s="368"/>
    </row>
    <row r="1315" spans="5:5" x14ac:dyDescent="0.2">
      <c r="E1315" s="368"/>
    </row>
    <row r="1316" spans="5:5" x14ac:dyDescent="0.2">
      <c r="E1316" s="368"/>
    </row>
    <row r="1317" spans="5:5" x14ac:dyDescent="0.2">
      <c r="E1317" s="368"/>
    </row>
    <row r="1318" spans="5:5" x14ac:dyDescent="0.2">
      <c r="E1318" s="368"/>
    </row>
    <row r="1319" spans="5:5" x14ac:dyDescent="0.2">
      <c r="E1319" s="368"/>
    </row>
    <row r="1320" spans="5:5" x14ac:dyDescent="0.2">
      <c r="E1320" s="368"/>
    </row>
    <row r="1321" spans="5:5" x14ac:dyDescent="0.2">
      <c r="E1321" s="368"/>
    </row>
    <row r="1322" spans="5:5" x14ac:dyDescent="0.2">
      <c r="E1322" s="368"/>
    </row>
    <row r="1323" spans="5:5" x14ac:dyDescent="0.2">
      <c r="E1323" s="368"/>
    </row>
    <row r="1324" spans="5:5" x14ac:dyDescent="0.2">
      <c r="E1324" s="368"/>
    </row>
    <row r="1325" spans="5:5" x14ac:dyDescent="0.2">
      <c r="E1325" s="368"/>
    </row>
    <row r="1326" spans="5:5" x14ac:dyDescent="0.2">
      <c r="E1326" s="368"/>
    </row>
    <row r="1327" spans="5:5" x14ac:dyDescent="0.2">
      <c r="E1327" s="368"/>
    </row>
    <row r="1328" spans="5:5" x14ac:dyDescent="0.2">
      <c r="E1328" s="368"/>
    </row>
    <row r="1329" spans="5:5" x14ac:dyDescent="0.2">
      <c r="E1329" s="368"/>
    </row>
    <row r="1330" spans="5:5" x14ac:dyDescent="0.2">
      <c r="E1330" s="368"/>
    </row>
    <row r="1331" spans="5:5" x14ac:dyDescent="0.2">
      <c r="E1331" s="368"/>
    </row>
    <row r="1332" spans="5:5" x14ac:dyDescent="0.2">
      <c r="E1332" s="368"/>
    </row>
    <row r="1333" spans="5:5" x14ac:dyDescent="0.2">
      <c r="E1333" s="368"/>
    </row>
    <row r="1334" spans="5:5" x14ac:dyDescent="0.2">
      <c r="E1334" s="368"/>
    </row>
    <row r="1335" spans="5:5" x14ac:dyDescent="0.2">
      <c r="E1335" s="368"/>
    </row>
    <row r="1336" spans="5:5" x14ac:dyDescent="0.2">
      <c r="E1336" s="368"/>
    </row>
    <row r="1337" spans="5:5" x14ac:dyDescent="0.2">
      <c r="E1337" s="368"/>
    </row>
    <row r="1338" spans="5:5" x14ac:dyDescent="0.2">
      <c r="E1338" s="368"/>
    </row>
    <row r="1339" spans="5:5" x14ac:dyDescent="0.2">
      <c r="E1339" s="368"/>
    </row>
    <row r="1340" spans="5:5" x14ac:dyDescent="0.2">
      <c r="E1340" s="368"/>
    </row>
    <row r="1341" spans="5:5" x14ac:dyDescent="0.2">
      <c r="E1341" s="368"/>
    </row>
    <row r="1342" spans="5:5" x14ac:dyDescent="0.2">
      <c r="E1342" s="368"/>
    </row>
    <row r="1343" spans="5:5" x14ac:dyDescent="0.2">
      <c r="E1343" s="368"/>
    </row>
    <row r="1344" spans="5:5" x14ac:dyDescent="0.2">
      <c r="E1344" s="368"/>
    </row>
    <row r="1345" spans="5:5" x14ac:dyDescent="0.2">
      <c r="E1345" s="368"/>
    </row>
    <row r="1346" spans="5:5" x14ac:dyDescent="0.2">
      <c r="E1346" s="368"/>
    </row>
    <row r="1347" spans="5:5" x14ac:dyDescent="0.2">
      <c r="E1347" s="368"/>
    </row>
    <row r="1348" spans="5:5" x14ac:dyDescent="0.2">
      <c r="E1348" s="368"/>
    </row>
    <row r="1349" spans="5:5" x14ac:dyDescent="0.2">
      <c r="E1349" s="368"/>
    </row>
    <row r="1350" spans="5:5" x14ac:dyDescent="0.2">
      <c r="E1350" s="368"/>
    </row>
    <row r="1351" spans="5:5" x14ac:dyDescent="0.2">
      <c r="E1351" s="368"/>
    </row>
    <row r="1352" spans="5:5" x14ac:dyDescent="0.2">
      <c r="E1352" s="368"/>
    </row>
    <row r="1353" spans="5:5" x14ac:dyDescent="0.2">
      <c r="E1353" s="368"/>
    </row>
    <row r="1354" spans="5:5" x14ac:dyDescent="0.2">
      <c r="E1354" s="368"/>
    </row>
    <row r="1355" spans="5:5" x14ac:dyDescent="0.2">
      <c r="E1355" s="368"/>
    </row>
    <row r="1356" spans="5:5" x14ac:dyDescent="0.2">
      <c r="E1356" s="368"/>
    </row>
    <row r="1357" spans="5:5" x14ac:dyDescent="0.2">
      <c r="E1357" s="368"/>
    </row>
    <row r="1358" spans="5:5" x14ac:dyDescent="0.2">
      <c r="E1358" s="368"/>
    </row>
    <row r="1359" spans="5:5" x14ac:dyDescent="0.2">
      <c r="E1359" s="368"/>
    </row>
    <row r="1360" spans="5:5" x14ac:dyDescent="0.2">
      <c r="E1360" s="368"/>
    </row>
    <row r="1361" spans="5:5" x14ac:dyDescent="0.2">
      <c r="E1361" s="368"/>
    </row>
    <row r="1362" spans="5:5" x14ac:dyDescent="0.2">
      <c r="E1362" s="368"/>
    </row>
    <row r="1363" spans="5:5" x14ac:dyDescent="0.2">
      <c r="E1363" s="368"/>
    </row>
    <row r="1364" spans="5:5" x14ac:dyDescent="0.2">
      <c r="E1364" s="368"/>
    </row>
    <row r="1365" spans="5:5" x14ac:dyDescent="0.2">
      <c r="E1365" s="368"/>
    </row>
    <row r="1366" spans="5:5" x14ac:dyDescent="0.2">
      <c r="E1366" s="368"/>
    </row>
    <row r="1367" spans="5:5" x14ac:dyDescent="0.2">
      <c r="E1367" s="368"/>
    </row>
    <row r="1368" spans="5:5" x14ac:dyDescent="0.2">
      <c r="E1368" s="368"/>
    </row>
    <row r="1369" spans="5:5" x14ac:dyDescent="0.2">
      <c r="E1369" s="368"/>
    </row>
    <row r="1370" spans="5:5" x14ac:dyDescent="0.2">
      <c r="E1370" s="368"/>
    </row>
    <row r="1371" spans="5:5" x14ac:dyDescent="0.2">
      <c r="E1371" s="368"/>
    </row>
    <row r="1372" spans="5:5" x14ac:dyDescent="0.2">
      <c r="E1372" s="368"/>
    </row>
    <row r="1373" spans="5:5" x14ac:dyDescent="0.2">
      <c r="E1373" s="368"/>
    </row>
    <row r="1374" spans="5:5" x14ac:dyDescent="0.2">
      <c r="E1374" s="368"/>
    </row>
    <row r="1375" spans="5:5" x14ac:dyDescent="0.2">
      <c r="E1375" s="368"/>
    </row>
    <row r="1376" spans="5:5" x14ac:dyDescent="0.2">
      <c r="E1376" s="368"/>
    </row>
    <row r="1377" spans="5:5" x14ac:dyDescent="0.2">
      <c r="E1377" s="368"/>
    </row>
    <row r="1378" spans="5:5" x14ac:dyDescent="0.2">
      <c r="E1378" s="368"/>
    </row>
    <row r="1379" spans="5:5" x14ac:dyDescent="0.2">
      <c r="E1379" s="368"/>
    </row>
    <row r="1380" spans="5:5" x14ac:dyDescent="0.2">
      <c r="E1380" s="368"/>
    </row>
    <row r="1381" spans="5:5" x14ac:dyDescent="0.2">
      <c r="E1381" s="368"/>
    </row>
    <row r="1382" spans="5:5" x14ac:dyDescent="0.2">
      <c r="E1382" s="368"/>
    </row>
    <row r="1383" spans="5:5" x14ac:dyDescent="0.2">
      <c r="E1383" s="368"/>
    </row>
    <row r="1384" spans="5:5" x14ac:dyDescent="0.2">
      <c r="E1384" s="368"/>
    </row>
    <row r="1385" spans="5:5" x14ac:dyDescent="0.2">
      <c r="E1385" s="368"/>
    </row>
    <row r="1386" spans="5:5" x14ac:dyDescent="0.2">
      <c r="E1386" s="368"/>
    </row>
    <row r="1387" spans="5:5" x14ac:dyDescent="0.2">
      <c r="E1387" s="368"/>
    </row>
    <row r="1388" spans="5:5" x14ac:dyDescent="0.2">
      <c r="E1388" s="368"/>
    </row>
    <row r="1389" spans="5:5" x14ac:dyDescent="0.2">
      <c r="E1389" s="368"/>
    </row>
    <row r="1390" spans="5:5" x14ac:dyDescent="0.2">
      <c r="E1390" s="368"/>
    </row>
    <row r="1391" spans="5:5" x14ac:dyDescent="0.2">
      <c r="E1391" s="368"/>
    </row>
    <row r="1392" spans="5:5" x14ac:dyDescent="0.2">
      <c r="E1392" s="368"/>
    </row>
    <row r="1393" spans="5:5" x14ac:dyDescent="0.2">
      <c r="E1393" s="368"/>
    </row>
    <row r="1394" spans="5:5" x14ac:dyDescent="0.2">
      <c r="E1394" s="368"/>
    </row>
    <row r="1395" spans="5:5" x14ac:dyDescent="0.2">
      <c r="E1395" s="368"/>
    </row>
    <row r="1396" spans="5:5" x14ac:dyDescent="0.2">
      <c r="E1396" s="368"/>
    </row>
    <row r="1397" spans="5:5" x14ac:dyDescent="0.2">
      <c r="E1397" s="368"/>
    </row>
    <row r="1398" spans="5:5" x14ac:dyDescent="0.2">
      <c r="E1398" s="368"/>
    </row>
    <row r="1399" spans="5:5" x14ac:dyDescent="0.2">
      <c r="E1399" s="368"/>
    </row>
    <row r="1400" spans="5:5" x14ac:dyDescent="0.2">
      <c r="E1400" s="368"/>
    </row>
    <row r="1401" spans="5:5" x14ac:dyDescent="0.2">
      <c r="E1401" s="368"/>
    </row>
    <row r="1402" spans="5:5" x14ac:dyDescent="0.2">
      <c r="E1402" s="368"/>
    </row>
    <row r="1403" spans="5:5" x14ac:dyDescent="0.2">
      <c r="E1403" s="368"/>
    </row>
    <row r="1404" spans="5:5" x14ac:dyDescent="0.2">
      <c r="E1404" s="368"/>
    </row>
    <row r="1405" spans="5:5" x14ac:dyDescent="0.2">
      <c r="E1405" s="368"/>
    </row>
    <row r="1406" spans="5:5" x14ac:dyDescent="0.2">
      <c r="E1406" s="368"/>
    </row>
    <row r="1407" spans="5:5" x14ac:dyDescent="0.2">
      <c r="E1407" s="368"/>
    </row>
    <row r="1408" spans="5:5" x14ac:dyDescent="0.2">
      <c r="E1408" s="368"/>
    </row>
    <row r="1409" spans="5:5" x14ac:dyDescent="0.2">
      <c r="E1409" s="368"/>
    </row>
    <row r="1410" spans="5:5" x14ac:dyDescent="0.2">
      <c r="E1410" s="368"/>
    </row>
    <row r="1411" spans="5:5" x14ac:dyDescent="0.2">
      <c r="E1411" s="368"/>
    </row>
    <row r="1412" spans="5:5" x14ac:dyDescent="0.2">
      <c r="E1412" s="368"/>
    </row>
    <row r="1413" spans="5:5" x14ac:dyDescent="0.2">
      <c r="E1413" s="368"/>
    </row>
    <row r="1414" spans="5:5" x14ac:dyDescent="0.2">
      <c r="E1414" s="368"/>
    </row>
    <row r="1415" spans="5:5" x14ac:dyDescent="0.2">
      <c r="E1415" s="368"/>
    </row>
    <row r="1416" spans="5:5" x14ac:dyDescent="0.2">
      <c r="E1416" s="368"/>
    </row>
    <row r="1417" spans="5:5" x14ac:dyDescent="0.2">
      <c r="E1417" s="368"/>
    </row>
    <row r="1418" spans="5:5" x14ac:dyDescent="0.2">
      <c r="E1418" s="368"/>
    </row>
    <row r="1419" spans="5:5" x14ac:dyDescent="0.2">
      <c r="E1419" s="368"/>
    </row>
    <row r="1420" spans="5:5" x14ac:dyDescent="0.2">
      <c r="E1420" s="368"/>
    </row>
    <row r="1421" spans="5:5" x14ac:dyDescent="0.2">
      <c r="E1421" s="368"/>
    </row>
    <row r="1422" spans="5:5" x14ac:dyDescent="0.2">
      <c r="E1422" s="368"/>
    </row>
    <row r="1423" spans="5:5" x14ac:dyDescent="0.2">
      <c r="E1423" s="368"/>
    </row>
    <row r="1424" spans="5:5" x14ac:dyDescent="0.2">
      <c r="E1424" s="368"/>
    </row>
    <row r="1425" spans="5:5" x14ac:dyDescent="0.2">
      <c r="E1425" s="368"/>
    </row>
    <row r="1426" spans="5:5" x14ac:dyDescent="0.2">
      <c r="E1426" s="368"/>
    </row>
    <row r="1427" spans="5:5" x14ac:dyDescent="0.2">
      <c r="E1427" s="368"/>
    </row>
    <row r="1428" spans="5:5" x14ac:dyDescent="0.2">
      <c r="E1428" s="368"/>
    </row>
    <row r="1429" spans="5:5" x14ac:dyDescent="0.2">
      <c r="E1429" s="368"/>
    </row>
    <row r="1430" spans="5:5" x14ac:dyDescent="0.2">
      <c r="E1430" s="368"/>
    </row>
    <row r="1431" spans="5:5" x14ac:dyDescent="0.2">
      <c r="E1431" s="368"/>
    </row>
    <row r="1432" spans="5:5" x14ac:dyDescent="0.2">
      <c r="E1432" s="368"/>
    </row>
    <row r="1433" spans="5:5" x14ac:dyDescent="0.2">
      <c r="E1433" s="368"/>
    </row>
    <row r="1434" spans="5:5" x14ac:dyDescent="0.2">
      <c r="E1434" s="368"/>
    </row>
    <row r="1435" spans="5:5" x14ac:dyDescent="0.2">
      <c r="E1435" s="368"/>
    </row>
    <row r="1436" spans="5:5" x14ac:dyDescent="0.2">
      <c r="E1436" s="368"/>
    </row>
    <row r="1437" spans="5:5" x14ac:dyDescent="0.2">
      <c r="E1437" s="368"/>
    </row>
    <row r="1438" spans="5:5" x14ac:dyDescent="0.2">
      <c r="E1438" s="368"/>
    </row>
    <row r="1439" spans="5:5" x14ac:dyDescent="0.2">
      <c r="E1439" s="368"/>
    </row>
    <row r="1440" spans="5:5" x14ac:dyDescent="0.2">
      <c r="E1440" s="368"/>
    </row>
    <row r="1441" spans="5:5" x14ac:dyDescent="0.2">
      <c r="E1441" s="368"/>
    </row>
    <row r="1442" spans="5:5" x14ac:dyDescent="0.2">
      <c r="E1442" s="368"/>
    </row>
    <row r="1443" spans="5:5" x14ac:dyDescent="0.2">
      <c r="E1443" s="368"/>
    </row>
    <row r="1444" spans="5:5" x14ac:dyDescent="0.2">
      <c r="E1444" s="368"/>
    </row>
    <row r="1445" spans="5:5" x14ac:dyDescent="0.2">
      <c r="E1445" s="368"/>
    </row>
    <row r="1446" spans="5:5" x14ac:dyDescent="0.2">
      <c r="E1446" s="368"/>
    </row>
    <row r="1447" spans="5:5" x14ac:dyDescent="0.2">
      <c r="E1447" s="368"/>
    </row>
    <row r="1448" spans="5:5" x14ac:dyDescent="0.2">
      <c r="E1448" s="368"/>
    </row>
    <row r="1449" spans="5:5" x14ac:dyDescent="0.2">
      <c r="E1449" s="368"/>
    </row>
    <row r="1450" spans="5:5" x14ac:dyDescent="0.2">
      <c r="E1450" s="368"/>
    </row>
    <row r="1451" spans="5:5" x14ac:dyDescent="0.2">
      <c r="E1451" s="368"/>
    </row>
    <row r="1452" spans="5:5" x14ac:dyDescent="0.2">
      <c r="E1452" s="368"/>
    </row>
    <row r="1453" spans="5:5" x14ac:dyDescent="0.2">
      <c r="E1453" s="368"/>
    </row>
    <row r="1454" spans="5:5" x14ac:dyDescent="0.2">
      <c r="E1454" s="368"/>
    </row>
    <row r="1455" spans="5:5" x14ac:dyDescent="0.2">
      <c r="E1455" s="368"/>
    </row>
    <row r="1456" spans="5:5" x14ac:dyDescent="0.2">
      <c r="E1456" s="368"/>
    </row>
    <row r="1457" spans="5:5" x14ac:dyDescent="0.2">
      <c r="E1457" s="368"/>
    </row>
    <row r="1458" spans="5:5" x14ac:dyDescent="0.2">
      <c r="E1458" s="368"/>
    </row>
    <row r="1459" spans="5:5" x14ac:dyDescent="0.2">
      <c r="E1459" s="368"/>
    </row>
    <row r="1460" spans="5:5" x14ac:dyDescent="0.2">
      <c r="E1460" s="368"/>
    </row>
    <row r="1461" spans="5:5" x14ac:dyDescent="0.2">
      <c r="E1461" s="368"/>
    </row>
    <row r="1462" spans="5:5" x14ac:dyDescent="0.2">
      <c r="E1462" s="368"/>
    </row>
    <row r="1463" spans="5:5" x14ac:dyDescent="0.2">
      <c r="E1463" s="368"/>
    </row>
    <row r="1464" spans="5:5" x14ac:dyDescent="0.2">
      <c r="E1464" s="368"/>
    </row>
    <row r="1465" spans="5:5" x14ac:dyDescent="0.2">
      <c r="E1465" s="368"/>
    </row>
    <row r="1466" spans="5:5" x14ac:dyDescent="0.2">
      <c r="E1466" s="368"/>
    </row>
    <row r="1467" spans="5:5" x14ac:dyDescent="0.2">
      <c r="E1467" s="368"/>
    </row>
    <row r="1468" spans="5:5" x14ac:dyDescent="0.2">
      <c r="E1468" s="368"/>
    </row>
    <row r="1469" spans="5:5" x14ac:dyDescent="0.2">
      <c r="E1469" s="368"/>
    </row>
    <row r="1470" spans="5:5" x14ac:dyDescent="0.2">
      <c r="E1470" s="368"/>
    </row>
    <row r="1471" spans="5:5" x14ac:dyDescent="0.2">
      <c r="E1471" s="368"/>
    </row>
    <row r="1472" spans="5:5" x14ac:dyDescent="0.2">
      <c r="E1472" s="368"/>
    </row>
    <row r="1473" spans="5:5" x14ac:dyDescent="0.2">
      <c r="E1473" s="368"/>
    </row>
    <row r="1474" spans="5:5" x14ac:dyDescent="0.2">
      <c r="E1474" s="368"/>
    </row>
    <row r="1475" spans="5:5" x14ac:dyDescent="0.2">
      <c r="E1475" s="368"/>
    </row>
    <row r="1476" spans="5:5" x14ac:dyDescent="0.2">
      <c r="E1476" s="368"/>
    </row>
    <row r="1477" spans="5:5" x14ac:dyDescent="0.2">
      <c r="E1477" s="368"/>
    </row>
    <row r="1478" spans="5:5" x14ac:dyDescent="0.2">
      <c r="E1478" s="368"/>
    </row>
    <row r="1479" spans="5:5" x14ac:dyDescent="0.2">
      <c r="E1479" s="368"/>
    </row>
    <row r="1480" spans="5:5" x14ac:dyDescent="0.2">
      <c r="E1480" s="368"/>
    </row>
    <row r="1481" spans="5:5" x14ac:dyDescent="0.2">
      <c r="E1481" s="368"/>
    </row>
    <row r="1482" spans="5:5" x14ac:dyDescent="0.2">
      <c r="E1482" s="368"/>
    </row>
    <row r="1483" spans="5:5" x14ac:dyDescent="0.2">
      <c r="E1483" s="368"/>
    </row>
    <row r="1484" spans="5:5" x14ac:dyDescent="0.2">
      <c r="E1484" s="368"/>
    </row>
    <row r="1485" spans="5:5" x14ac:dyDescent="0.2">
      <c r="E1485" s="368"/>
    </row>
    <row r="1486" spans="5:5" x14ac:dyDescent="0.2">
      <c r="E1486" s="368"/>
    </row>
    <row r="1487" spans="5:5" x14ac:dyDescent="0.2">
      <c r="E1487" s="368"/>
    </row>
    <row r="1488" spans="5:5" x14ac:dyDescent="0.2">
      <c r="E1488" s="368"/>
    </row>
    <row r="1489" spans="5:5" x14ac:dyDescent="0.2">
      <c r="E1489" s="368"/>
    </row>
    <row r="1490" spans="5:5" x14ac:dyDescent="0.2">
      <c r="E1490" s="368"/>
    </row>
    <row r="1491" spans="5:5" x14ac:dyDescent="0.2">
      <c r="E1491" s="368"/>
    </row>
    <row r="1492" spans="5:5" x14ac:dyDescent="0.2">
      <c r="E1492" s="368"/>
    </row>
    <row r="1493" spans="5:5" x14ac:dyDescent="0.2">
      <c r="E1493" s="368"/>
    </row>
    <row r="1494" spans="5:5" x14ac:dyDescent="0.2">
      <c r="E1494" s="368"/>
    </row>
    <row r="1495" spans="5:5" x14ac:dyDescent="0.2">
      <c r="E1495" s="368"/>
    </row>
    <row r="1496" spans="5:5" x14ac:dyDescent="0.2">
      <c r="E1496" s="368"/>
    </row>
    <row r="1497" spans="5:5" x14ac:dyDescent="0.2">
      <c r="E1497" s="368"/>
    </row>
    <row r="1498" spans="5:5" x14ac:dyDescent="0.2">
      <c r="E1498" s="368"/>
    </row>
    <row r="1499" spans="5:5" x14ac:dyDescent="0.2">
      <c r="E1499" s="368"/>
    </row>
    <row r="1500" spans="5:5" x14ac:dyDescent="0.2">
      <c r="E1500" s="368"/>
    </row>
    <row r="1501" spans="5:5" x14ac:dyDescent="0.2">
      <c r="E1501" s="368"/>
    </row>
    <row r="1502" spans="5:5" x14ac:dyDescent="0.2">
      <c r="E1502" s="368"/>
    </row>
    <row r="1503" spans="5:5" x14ac:dyDescent="0.2">
      <c r="E1503" s="368"/>
    </row>
    <row r="1504" spans="5:5" x14ac:dyDescent="0.2">
      <c r="E1504" s="368"/>
    </row>
    <row r="1505" spans="5:5" x14ac:dyDescent="0.2">
      <c r="E1505" s="368"/>
    </row>
    <row r="1506" spans="5:5" x14ac:dyDescent="0.2">
      <c r="E1506" s="368"/>
    </row>
    <row r="1507" spans="5:5" x14ac:dyDescent="0.2">
      <c r="E1507" s="368"/>
    </row>
    <row r="1508" spans="5:5" x14ac:dyDescent="0.2">
      <c r="E1508" s="368"/>
    </row>
    <row r="1509" spans="5:5" x14ac:dyDescent="0.2">
      <c r="E1509" s="368"/>
    </row>
    <row r="1510" spans="5:5" x14ac:dyDescent="0.2">
      <c r="E1510" s="368"/>
    </row>
    <row r="1511" spans="5:5" x14ac:dyDescent="0.2">
      <c r="E1511" s="368"/>
    </row>
    <row r="1512" spans="5:5" x14ac:dyDescent="0.2">
      <c r="E1512" s="368"/>
    </row>
    <row r="1513" spans="5:5" x14ac:dyDescent="0.2">
      <c r="E1513" s="368"/>
    </row>
    <row r="1514" spans="5:5" x14ac:dyDescent="0.2">
      <c r="E1514" s="368"/>
    </row>
    <row r="1515" spans="5:5" x14ac:dyDescent="0.2">
      <c r="E1515" s="368"/>
    </row>
    <row r="1516" spans="5:5" x14ac:dyDescent="0.2">
      <c r="E1516" s="368"/>
    </row>
    <row r="1517" spans="5:5" x14ac:dyDescent="0.2">
      <c r="E1517" s="368"/>
    </row>
    <row r="1518" spans="5:5" x14ac:dyDescent="0.2">
      <c r="E1518" s="368"/>
    </row>
    <row r="1519" spans="5:5" x14ac:dyDescent="0.2">
      <c r="E1519" s="368"/>
    </row>
    <row r="1520" spans="5:5" x14ac:dyDescent="0.2">
      <c r="E1520" s="368"/>
    </row>
    <row r="1521" spans="5:5" x14ac:dyDescent="0.2">
      <c r="E1521" s="368"/>
    </row>
    <row r="1522" spans="5:5" x14ac:dyDescent="0.2">
      <c r="E1522" s="368"/>
    </row>
    <row r="1523" spans="5:5" x14ac:dyDescent="0.2">
      <c r="E1523" s="368"/>
    </row>
    <row r="1524" spans="5:5" x14ac:dyDescent="0.2">
      <c r="E1524" s="368"/>
    </row>
    <row r="1525" spans="5:5" x14ac:dyDescent="0.2">
      <c r="E1525" s="368"/>
    </row>
    <row r="1526" spans="5:5" x14ac:dyDescent="0.2">
      <c r="E1526" s="368"/>
    </row>
    <row r="1527" spans="5:5" x14ac:dyDescent="0.2">
      <c r="E1527" s="368"/>
    </row>
    <row r="1528" spans="5:5" x14ac:dyDescent="0.2">
      <c r="E1528" s="368"/>
    </row>
    <row r="1529" spans="5:5" x14ac:dyDescent="0.2">
      <c r="E1529" s="368"/>
    </row>
    <row r="1530" spans="5:5" x14ac:dyDescent="0.2">
      <c r="E1530" s="368"/>
    </row>
    <row r="1531" spans="5:5" x14ac:dyDescent="0.2">
      <c r="E1531" s="368"/>
    </row>
    <row r="1532" spans="5:5" x14ac:dyDescent="0.2">
      <c r="E1532" s="368"/>
    </row>
    <row r="1533" spans="5:5" x14ac:dyDescent="0.2">
      <c r="E1533" s="368"/>
    </row>
    <row r="1534" spans="5:5" x14ac:dyDescent="0.2">
      <c r="E1534" s="368"/>
    </row>
    <row r="1535" spans="5:5" x14ac:dyDescent="0.2">
      <c r="E1535" s="368"/>
    </row>
    <row r="1536" spans="5:5" x14ac:dyDescent="0.2">
      <c r="E1536" s="368"/>
    </row>
    <row r="1537" spans="5:5" x14ac:dyDescent="0.2">
      <c r="E1537" s="368"/>
    </row>
    <row r="1538" spans="5:5" x14ac:dyDescent="0.2">
      <c r="E1538" s="368"/>
    </row>
    <row r="1539" spans="5:5" x14ac:dyDescent="0.2">
      <c r="E1539" s="368"/>
    </row>
    <row r="1540" spans="5:5" x14ac:dyDescent="0.2">
      <c r="E1540" s="368"/>
    </row>
    <row r="1541" spans="5:5" x14ac:dyDescent="0.2">
      <c r="E1541" s="368"/>
    </row>
    <row r="1542" spans="5:5" x14ac:dyDescent="0.2">
      <c r="E1542" s="368"/>
    </row>
    <row r="1543" spans="5:5" x14ac:dyDescent="0.2">
      <c r="E1543" s="368"/>
    </row>
    <row r="1544" spans="5:5" x14ac:dyDescent="0.2">
      <c r="E1544" s="368"/>
    </row>
    <row r="1545" spans="5:5" x14ac:dyDescent="0.2">
      <c r="E1545" s="368"/>
    </row>
    <row r="1546" spans="5:5" x14ac:dyDescent="0.2">
      <c r="E1546" s="368"/>
    </row>
    <row r="1547" spans="5:5" x14ac:dyDescent="0.2">
      <c r="E1547" s="368"/>
    </row>
    <row r="1548" spans="5:5" x14ac:dyDescent="0.2">
      <c r="E1548" s="368"/>
    </row>
    <row r="1549" spans="5:5" x14ac:dyDescent="0.2">
      <c r="E1549" s="368"/>
    </row>
    <row r="1550" spans="5:5" x14ac:dyDescent="0.2">
      <c r="E1550" s="368"/>
    </row>
    <row r="1551" spans="5:5" x14ac:dyDescent="0.2">
      <c r="E1551" s="368"/>
    </row>
    <row r="1552" spans="5:5" x14ac:dyDescent="0.2">
      <c r="E1552" s="368"/>
    </row>
    <row r="1553" spans="5:5" x14ac:dyDescent="0.2">
      <c r="E1553" s="368"/>
    </row>
    <row r="1554" spans="5:5" x14ac:dyDescent="0.2">
      <c r="E1554" s="368"/>
    </row>
    <row r="1555" spans="5:5" x14ac:dyDescent="0.2">
      <c r="E1555" s="368"/>
    </row>
    <row r="1556" spans="5:5" x14ac:dyDescent="0.2">
      <c r="E1556" s="368"/>
    </row>
    <row r="1557" spans="5:5" x14ac:dyDescent="0.2">
      <c r="E1557" s="368"/>
    </row>
    <row r="1558" spans="5:5" x14ac:dyDescent="0.2">
      <c r="E1558" s="368"/>
    </row>
    <row r="1559" spans="5:5" x14ac:dyDescent="0.2">
      <c r="E1559" s="368"/>
    </row>
    <row r="1560" spans="5:5" x14ac:dyDescent="0.2">
      <c r="E1560" s="368"/>
    </row>
    <row r="1561" spans="5:5" x14ac:dyDescent="0.2">
      <c r="E1561" s="368"/>
    </row>
    <row r="1562" spans="5:5" x14ac:dyDescent="0.2">
      <c r="E1562" s="368"/>
    </row>
    <row r="1563" spans="5:5" x14ac:dyDescent="0.2">
      <c r="E1563" s="368"/>
    </row>
    <row r="1564" spans="5:5" x14ac:dyDescent="0.2">
      <c r="E1564" s="368"/>
    </row>
    <row r="1565" spans="5:5" x14ac:dyDescent="0.2">
      <c r="E1565" s="368"/>
    </row>
    <row r="1566" spans="5:5" x14ac:dyDescent="0.2">
      <c r="E1566" s="368"/>
    </row>
    <row r="1567" spans="5:5" x14ac:dyDescent="0.2">
      <c r="E1567" s="368"/>
    </row>
    <row r="1568" spans="5:5" x14ac:dyDescent="0.2">
      <c r="E1568" s="368"/>
    </row>
    <row r="1569" spans="5:5" x14ac:dyDescent="0.2">
      <c r="E1569" s="368"/>
    </row>
    <row r="1570" spans="5:5" x14ac:dyDescent="0.2">
      <c r="E1570" s="368"/>
    </row>
    <row r="1571" spans="5:5" x14ac:dyDescent="0.2">
      <c r="E1571" s="368"/>
    </row>
    <row r="1572" spans="5:5" x14ac:dyDescent="0.2">
      <c r="E1572" s="368"/>
    </row>
    <row r="1573" spans="5:5" x14ac:dyDescent="0.2">
      <c r="E1573" s="368"/>
    </row>
    <row r="1574" spans="5:5" x14ac:dyDescent="0.2">
      <c r="E1574" s="368"/>
    </row>
    <row r="1575" spans="5:5" x14ac:dyDescent="0.2">
      <c r="E1575" s="368"/>
    </row>
    <row r="1576" spans="5:5" x14ac:dyDescent="0.2">
      <c r="E1576" s="368"/>
    </row>
    <row r="1577" spans="5:5" x14ac:dyDescent="0.2">
      <c r="E1577" s="368"/>
    </row>
    <row r="1578" spans="5:5" x14ac:dyDescent="0.2">
      <c r="E1578" s="368"/>
    </row>
    <row r="1579" spans="5:5" x14ac:dyDescent="0.2">
      <c r="E1579" s="368"/>
    </row>
    <row r="1580" spans="5:5" x14ac:dyDescent="0.2">
      <c r="E1580" s="368"/>
    </row>
    <row r="1581" spans="5:5" x14ac:dyDescent="0.2">
      <c r="E1581" s="368"/>
    </row>
    <row r="1582" spans="5:5" x14ac:dyDescent="0.2">
      <c r="E1582" s="368"/>
    </row>
    <row r="1583" spans="5:5" x14ac:dyDescent="0.2">
      <c r="E1583" s="368"/>
    </row>
    <row r="1584" spans="5:5" x14ac:dyDescent="0.2">
      <c r="E1584" s="368"/>
    </row>
    <row r="1585" spans="5:5" x14ac:dyDescent="0.2">
      <c r="E1585" s="368"/>
    </row>
    <row r="1586" spans="5:5" x14ac:dyDescent="0.2">
      <c r="E1586" s="368"/>
    </row>
    <row r="1587" spans="5:5" x14ac:dyDescent="0.2">
      <c r="E1587" s="368"/>
    </row>
    <row r="1588" spans="5:5" x14ac:dyDescent="0.2">
      <c r="E1588" s="368"/>
    </row>
    <row r="1589" spans="5:5" x14ac:dyDescent="0.2">
      <c r="E1589" s="368"/>
    </row>
    <row r="1590" spans="5:5" x14ac:dyDescent="0.2">
      <c r="E1590" s="368"/>
    </row>
    <row r="1591" spans="5:5" x14ac:dyDescent="0.2">
      <c r="E1591" s="368"/>
    </row>
    <row r="1592" spans="5:5" x14ac:dyDescent="0.2">
      <c r="E1592" s="368"/>
    </row>
    <row r="1593" spans="5:5" x14ac:dyDescent="0.2">
      <c r="E1593" s="368"/>
    </row>
    <row r="1594" spans="5:5" x14ac:dyDescent="0.2">
      <c r="E1594" s="368"/>
    </row>
    <row r="1595" spans="5:5" x14ac:dyDescent="0.2">
      <c r="E1595" s="368"/>
    </row>
    <row r="1596" spans="5:5" x14ac:dyDescent="0.2">
      <c r="E1596" s="368"/>
    </row>
    <row r="1597" spans="5:5" x14ac:dyDescent="0.2">
      <c r="E1597" s="368"/>
    </row>
    <row r="1598" spans="5:5" x14ac:dyDescent="0.2">
      <c r="E1598" s="368"/>
    </row>
    <row r="1599" spans="5:5" x14ac:dyDescent="0.2">
      <c r="E1599" s="368"/>
    </row>
    <row r="1600" spans="5:5" x14ac:dyDescent="0.2">
      <c r="E1600" s="368"/>
    </row>
    <row r="1601" spans="5:5" x14ac:dyDescent="0.2">
      <c r="E1601" s="368"/>
    </row>
    <row r="1602" spans="5:5" x14ac:dyDescent="0.2">
      <c r="E1602" s="368"/>
    </row>
    <row r="1603" spans="5:5" x14ac:dyDescent="0.2">
      <c r="E1603" s="368"/>
    </row>
    <row r="1604" spans="5:5" x14ac:dyDescent="0.2">
      <c r="E1604" s="368"/>
    </row>
    <row r="1605" spans="5:5" x14ac:dyDescent="0.2">
      <c r="E1605" s="368"/>
    </row>
    <row r="1606" spans="5:5" x14ac:dyDescent="0.2">
      <c r="E1606" s="368"/>
    </row>
    <row r="1607" spans="5:5" x14ac:dyDescent="0.2">
      <c r="E1607" s="368"/>
    </row>
    <row r="1608" spans="5:5" x14ac:dyDescent="0.2">
      <c r="E1608" s="368"/>
    </row>
    <row r="1609" spans="5:5" x14ac:dyDescent="0.2">
      <c r="E1609" s="368"/>
    </row>
    <row r="1610" spans="5:5" x14ac:dyDescent="0.2">
      <c r="E1610" s="368"/>
    </row>
    <row r="1611" spans="5:5" x14ac:dyDescent="0.2">
      <c r="E1611" s="368"/>
    </row>
    <row r="1612" spans="5:5" x14ac:dyDescent="0.2">
      <c r="E1612" s="368"/>
    </row>
    <row r="1613" spans="5:5" x14ac:dyDescent="0.2">
      <c r="E1613" s="368"/>
    </row>
    <row r="1614" spans="5:5" x14ac:dyDescent="0.2">
      <c r="E1614" s="368"/>
    </row>
    <row r="1615" spans="5:5" x14ac:dyDescent="0.2">
      <c r="E1615" s="368"/>
    </row>
    <row r="1616" spans="5:5" x14ac:dyDescent="0.2">
      <c r="E1616" s="368"/>
    </row>
    <row r="1617" spans="5:5" x14ac:dyDescent="0.2">
      <c r="E1617" s="368"/>
    </row>
    <row r="1618" spans="5:5" x14ac:dyDescent="0.2">
      <c r="E1618" s="368"/>
    </row>
    <row r="1619" spans="5:5" x14ac:dyDescent="0.2">
      <c r="E1619" s="368"/>
    </row>
    <row r="1620" spans="5:5" x14ac:dyDescent="0.2">
      <c r="E1620" s="368"/>
    </row>
    <row r="1621" spans="5:5" x14ac:dyDescent="0.2">
      <c r="E1621" s="368"/>
    </row>
    <row r="1622" spans="5:5" x14ac:dyDescent="0.2">
      <c r="E1622" s="368"/>
    </row>
    <row r="1623" spans="5:5" x14ac:dyDescent="0.2">
      <c r="E1623" s="368"/>
    </row>
    <row r="1624" spans="5:5" x14ac:dyDescent="0.2">
      <c r="E1624" s="368"/>
    </row>
    <row r="1625" spans="5:5" x14ac:dyDescent="0.2">
      <c r="E1625" s="368"/>
    </row>
    <row r="1626" spans="5:5" x14ac:dyDescent="0.2">
      <c r="E1626" s="368"/>
    </row>
    <row r="1627" spans="5:5" x14ac:dyDescent="0.2">
      <c r="E1627" s="368"/>
    </row>
    <row r="1628" spans="5:5" x14ac:dyDescent="0.2">
      <c r="E1628" s="368"/>
    </row>
    <row r="1629" spans="5:5" x14ac:dyDescent="0.2">
      <c r="E1629" s="368"/>
    </row>
    <row r="1630" spans="5:5" x14ac:dyDescent="0.2">
      <c r="E1630" s="368"/>
    </row>
    <row r="1631" spans="5:5" x14ac:dyDescent="0.2">
      <c r="E1631" s="368"/>
    </row>
    <row r="1632" spans="5:5" x14ac:dyDescent="0.2">
      <c r="E1632" s="368"/>
    </row>
    <row r="1633" spans="5:5" x14ac:dyDescent="0.2">
      <c r="E1633" s="368"/>
    </row>
    <row r="1634" spans="5:5" x14ac:dyDescent="0.2">
      <c r="E1634" s="368"/>
    </row>
    <row r="1635" spans="5:5" x14ac:dyDescent="0.2">
      <c r="E1635" s="368"/>
    </row>
    <row r="1636" spans="5:5" x14ac:dyDescent="0.2">
      <c r="E1636" s="368"/>
    </row>
    <row r="1637" spans="5:5" x14ac:dyDescent="0.2">
      <c r="E1637" s="368"/>
    </row>
    <row r="1638" spans="5:5" x14ac:dyDescent="0.2">
      <c r="E1638" s="368"/>
    </row>
    <row r="1639" spans="5:5" x14ac:dyDescent="0.2">
      <c r="E1639" s="368"/>
    </row>
    <row r="1640" spans="5:5" x14ac:dyDescent="0.2">
      <c r="E1640" s="368"/>
    </row>
    <row r="1641" spans="5:5" x14ac:dyDescent="0.2">
      <c r="E1641" s="368"/>
    </row>
    <row r="1642" spans="5:5" x14ac:dyDescent="0.2">
      <c r="E1642" s="368"/>
    </row>
    <row r="1643" spans="5:5" x14ac:dyDescent="0.2">
      <c r="E1643" s="368"/>
    </row>
    <row r="1644" spans="5:5" x14ac:dyDescent="0.2">
      <c r="E1644" s="368"/>
    </row>
    <row r="1645" spans="5:5" x14ac:dyDescent="0.2">
      <c r="E1645" s="368"/>
    </row>
    <row r="1646" spans="5:5" x14ac:dyDescent="0.2">
      <c r="E1646" s="368"/>
    </row>
    <row r="1647" spans="5:5" x14ac:dyDescent="0.2">
      <c r="E1647" s="368"/>
    </row>
    <row r="1648" spans="5:5" x14ac:dyDescent="0.2">
      <c r="E1648" s="368"/>
    </row>
    <row r="1649" spans="5:5" x14ac:dyDescent="0.2">
      <c r="E1649" s="368"/>
    </row>
    <row r="1650" spans="5:5" x14ac:dyDescent="0.2">
      <c r="E1650" s="368"/>
    </row>
    <row r="1651" spans="5:5" x14ac:dyDescent="0.2">
      <c r="E1651" s="368"/>
    </row>
    <row r="1652" spans="5:5" x14ac:dyDescent="0.2">
      <c r="E1652" s="368"/>
    </row>
    <row r="1653" spans="5:5" x14ac:dyDescent="0.2">
      <c r="E1653" s="368"/>
    </row>
    <row r="1654" spans="5:5" x14ac:dyDescent="0.2">
      <c r="E1654" s="368"/>
    </row>
    <row r="1655" spans="5:5" x14ac:dyDescent="0.2">
      <c r="E1655" s="368"/>
    </row>
    <row r="1656" spans="5:5" x14ac:dyDescent="0.2">
      <c r="E1656" s="368"/>
    </row>
    <row r="1657" spans="5:5" x14ac:dyDescent="0.2">
      <c r="E1657" s="368"/>
    </row>
    <row r="1658" spans="5:5" x14ac:dyDescent="0.2">
      <c r="E1658" s="368"/>
    </row>
    <row r="1659" spans="5:5" x14ac:dyDescent="0.2">
      <c r="E1659" s="368"/>
    </row>
    <row r="1660" spans="5:5" x14ac:dyDescent="0.2">
      <c r="E1660" s="368"/>
    </row>
    <row r="1661" spans="5:5" x14ac:dyDescent="0.2">
      <c r="E1661" s="368"/>
    </row>
    <row r="1662" spans="5:5" x14ac:dyDescent="0.2">
      <c r="E1662" s="368"/>
    </row>
    <row r="1663" spans="5:5" x14ac:dyDescent="0.2">
      <c r="E1663" s="368"/>
    </row>
    <row r="1664" spans="5:5" x14ac:dyDescent="0.2">
      <c r="E1664" s="368"/>
    </row>
    <row r="1665" spans="5:5" x14ac:dyDescent="0.2">
      <c r="E1665" s="368"/>
    </row>
    <row r="1666" spans="5:5" x14ac:dyDescent="0.2">
      <c r="E1666" s="368"/>
    </row>
    <row r="1667" spans="5:5" x14ac:dyDescent="0.2">
      <c r="E1667" s="368"/>
    </row>
    <row r="1668" spans="5:5" x14ac:dyDescent="0.2">
      <c r="E1668" s="368"/>
    </row>
    <row r="1669" spans="5:5" x14ac:dyDescent="0.2">
      <c r="E1669" s="368"/>
    </row>
    <row r="1670" spans="5:5" x14ac:dyDescent="0.2">
      <c r="E1670" s="368"/>
    </row>
    <row r="1671" spans="5:5" x14ac:dyDescent="0.2">
      <c r="E1671" s="368"/>
    </row>
    <row r="1672" spans="5:5" x14ac:dyDescent="0.2">
      <c r="E1672" s="368"/>
    </row>
    <row r="1673" spans="5:5" x14ac:dyDescent="0.2">
      <c r="E1673" s="368"/>
    </row>
    <row r="1674" spans="5:5" x14ac:dyDescent="0.2">
      <c r="E1674" s="368"/>
    </row>
    <row r="1675" spans="5:5" x14ac:dyDescent="0.2">
      <c r="E1675" s="368"/>
    </row>
    <row r="1676" spans="5:5" x14ac:dyDescent="0.2">
      <c r="E1676" s="368"/>
    </row>
    <row r="1677" spans="5:5" x14ac:dyDescent="0.2">
      <c r="E1677" s="368"/>
    </row>
    <row r="1678" spans="5:5" x14ac:dyDescent="0.2">
      <c r="E1678" s="368"/>
    </row>
    <row r="1679" spans="5:5" x14ac:dyDescent="0.2">
      <c r="E1679" s="368"/>
    </row>
    <row r="1680" spans="5:5" x14ac:dyDescent="0.2">
      <c r="E1680" s="368"/>
    </row>
    <row r="1681" spans="5:5" x14ac:dyDescent="0.2">
      <c r="E1681" s="368"/>
    </row>
    <row r="1682" spans="5:5" x14ac:dyDescent="0.2">
      <c r="E1682" s="368"/>
    </row>
    <row r="1683" spans="5:5" x14ac:dyDescent="0.2">
      <c r="E1683" s="368"/>
    </row>
    <row r="1684" spans="5:5" x14ac:dyDescent="0.2">
      <c r="E1684" s="368"/>
    </row>
    <row r="1685" spans="5:5" x14ac:dyDescent="0.2">
      <c r="E1685" s="368"/>
    </row>
    <row r="1686" spans="5:5" x14ac:dyDescent="0.2">
      <c r="E1686" s="368"/>
    </row>
    <row r="1687" spans="5:5" x14ac:dyDescent="0.2">
      <c r="E1687" s="368"/>
    </row>
    <row r="1688" spans="5:5" x14ac:dyDescent="0.2">
      <c r="E1688" s="368"/>
    </row>
    <row r="1689" spans="5:5" x14ac:dyDescent="0.2">
      <c r="E1689" s="368"/>
    </row>
    <row r="1690" spans="5:5" x14ac:dyDescent="0.2">
      <c r="E1690" s="368"/>
    </row>
    <row r="1691" spans="5:5" x14ac:dyDescent="0.2">
      <c r="E1691" s="368"/>
    </row>
    <row r="1692" spans="5:5" x14ac:dyDescent="0.2">
      <c r="E1692" s="368"/>
    </row>
    <row r="1693" spans="5:5" x14ac:dyDescent="0.2">
      <c r="E1693" s="368"/>
    </row>
    <row r="1694" spans="5:5" x14ac:dyDescent="0.2">
      <c r="E1694" s="368"/>
    </row>
    <row r="1695" spans="5:5" x14ac:dyDescent="0.2">
      <c r="E1695" s="368"/>
    </row>
    <row r="1696" spans="5:5" x14ac:dyDescent="0.2">
      <c r="E1696" s="368"/>
    </row>
    <row r="1697" spans="5:5" x14ac:dyDescent="0.2">
      <c r="E1697" s="368"/>
    </row>
    <row r="1698" spans="5:5" x14ac:dyDescent="0.2">
      <c r="E1698" s="368"/>
    </row>
    <row r="1699" spans="5:5" x14ac:dyDescent="0.2">
      <c r="E1699" s="368"/>
    </row>
    <row r="1700" spans="5:5" x14ac:dyDescent="0.2">
      <c r="E1700" s="368"/>
    </row>
    <row r="1701" spans="5:5" x14ac:dyDescent="0.2">
      <c r="E1701" s="368"/>
    </row>
    <row r="1702" spans="5:5" x14ac:dyDescent="0.2">
      <c r="E1702" s="368"/>
    </row>
    <row r="1703" spans="5:5" x14ac:dyDescent="0.2">
      <c r="E1703" s="368"/>
    </row>
    <row r="1704" spans="5:5" x14ac:dyDescent="0.2">
      <c r="E1704" s="368"/>
    </row>
    <row r="1705" spans="5:5" x14ac:dyDescent="0.2">
      <c r="E1705" s="368"/>
    </row>
    <row r="1706" spans="5:5" x14ac:dyDescent="0.2">
      <c r="E1706" s="368"/>
    </row>
    <row r="1707" spans="5:5" x14ac:dyDescent="0.2">
      <c r="E1707" s="368"/>
    </row>
    <row r="1708" spans="5:5" x14ac:dyDescent="0.2">
      <c r="E1708" s="368"/>
    </row>
    <row r="1709" spans="5:5" x14ac:dyDescent="0.2">
      <c r="E1709" s="368"/>
    </row>
    <row r="1710" spans="5:5" x14ac:dyDescent="0.2">
      <c r="E1710" s="368"/>
    </row>
    <row r="1711" spans="5:5" x14ac:dyDescent="0.2">
      <c r="E1711" s="368"/>
    </row>
    <row r="1712" spans="5:5" x14ac:dyDescent="0.2">
      <c r="E1712" s="368"/>
    </row>
    <row r="1713" spans="5:5" x14ac:dyDescent="0.2">
      <c r="E1713" s="368"/>
    </row>
    <row r="1714" spans="5:5" x14ac:dyDescent="0.2">
      <c r="E1714" s="368"/>
    </row>
    <row r="1715" spans="5:5" x14ac:dyDescent="0.2">
      <c r="E1715" s="368"/>
    </row>
    <row r="1716" spans="5:5" x14ac:dyDescent="0.2">
      <c r="E1716" s="368"/>
    </row>
    <row r="1717" spans="5:5" x14ac:dyDescent="0.2">
      <c r="E1717" s="368"/>
    </row>
    <row r="1718" spans="5:5" x14ac:dyDescent="0.2">
      <c r="E1718" s="368"/>
    </row>
    <row r="1719" spans="5:5" x14ac:dyDescent="0.2">
      <c r="E1719" s="368"/>
    </row>
    <row r="1720" spans="5:5" x14ac:dyDescent="0.2">
      <c r="E1720" s="368"/>
    </row>
    <row r="1721" spans="5:5" x14ac:dyDescent="0.2">
      <c r="E1721" s="368"/>
    </row>
    <row r="1722" spans="5:5" x14ac:dyDescent="0.2">
      <c r="E1722" s="368"/>
    </row>
    <row r="1723" spans="5:5" x14ac:dyDescent="0.2">
      <c r="E1723" s="368"/>
    </row>
    <row r="1724" spans="5:5" x14ac:dyDescent="0.2">
      <c r="E1724" s="368"/>
    </row>
    <row r="1725" spans="5:5" x14ac:dyDescent="0.2">
      <c r="E1725" s="368"/>
    </row>
    <row r="1726" spans="5:5" x14ac:dyDescent="0.2">
      <c r="E1726" s="368"/>
    </row>
    <row r="1727" spans="5:5" x14ac:dyDescent="0.2">
      <c r="E1727" s="368"/>
    </row>
    <row r="1728" spans="5:5" x14ac:dyDescent="0.2">
      <c r="E1728" s="368"/>
    </row>
    <row r="1729" spans="5:5" x14ac:dyDescent="0.2">
      <c r="E1729" s="368"/>
    </row>
    <row r="1730" spans="5:5" x14ac:dyDescent="0.2">
      <c r="E1730" s="368"/>
    </row>
    <row r="1731" spans="5:5" x14ac:dyDescent="0.2">
      <c r="E1731" s="368"/>
    </row>
    <row r="1732" spans="5:5" x14ac:dyDescent="0.2">
      <c r="E1732" s="368"/>
    </row>
    <row r="1733" spans="5:5" x14ac:dyDescent="0.2">
      <c r="E1733" s="368"/>
    </row>
    <row r="1734" spans="5:5" x14ac:dyDescent="0.2">
      <c r="E1734" s="368"/>
    </row>
    <row r="1735" spans="5:5" x14ac:dyDescent="0.2">
      <c r="E1735" s="368"/>
    </row>
    <row r="1736" spans="5:5" x14ac:dyDescent="0.2">
      <c r="E1736" s="368"/>
    </row>
    <row r="1737" spans="5:5" x14ac:dyDescent="0.2">
      <c r="E1737" s="368"/>
    </row>
    <row r="1738" spans="5:5" x14ac:dyDescent="0.2">
      <c r="E1738" s="368"/>
    </row>
    <row r="1739" spans="5:5" x14ac:dyDescent="0.2">
      <c r="E1739" s="368"/>
    </row>
    <row r="1740" spans="5:5" x14ac:dyDescent="0.2">
      <c r="E1740" s="368"/>
    </row>
    <row r="1741" spans="5:5" x14ac:dyDescent="0.2">
      <c r="E1741" s="368"/>
    </row>
    <row r="1742" spans="5:5" x14ac:dyDescent="0.2">
      <c r="E1742" s="368"/>
    </row>
    <row r="1743" spans="5:5" x14ac:dyDescent="0.2">
      <c r="E1743" s="368"/>
    </row>
    <row r="1744" spans="5:5" x14ac:dyDescent="0.2">
      <c r="E1744" s="368"/>
    </row>
    <row r="1745" spans="5:5" x14ac:dyDescent="0.2">
      <c r="E1745" s="368"/>
    </row>
    <row r="1746" spans="5:5" x14ac:dyDescent="0.2">
      <c r="E1746" s="368"/>
    </row>
    <row r="1747" spans="5:5" x14ac:dyDescent="0.2">
      <c r="E1747" s="368"/>
    </row>
    <row r="1748" spans="5:5" x14ac:dyDescent="0.2">
      <c r="E1748" s="368"/>
    </row>
    <row r="1749" spans="5:5" x14ac:dyDescent="0.2">
      <c r="E1749" s="368"/>
    </row>
    <row r="1750" spans="5:5" x14ac:dyDescent="0.2">
      <c r="E1750" s="368"/>
    </row>
    <row r="1751" spans="5:5" x14ac:dyDescent="0.2">
      <c r="E1751" s="368"/>
    </row>
    <row r="1752" spans="5:5" x14ac:dyDescent="0.2">
      <c r="E1752" s="368"/>
    </row>
    <row r="1753" spans="5:5" x14ac:dyDescent="0.2">
      <c r="E1753" s="368"/>
    </row>
    <row r="1754" spans="5:5" x14ac:dyDescent="0.2">
      <c r="E1754" s="368"/>
    </row>
    <row r="1755" spans="5:5" x14ac:dyDescent="0.2">
      <c r="E1755" s="368"/>
    </row>
    <row r="1756" spans="5:5" x14ac:dyDescent="0.2">
      <c r="E1756" s="368"/>
    </row>
    <row r="1757" spans="5:5" x14ac:dyDescent="0.2">
      <c r="E1757" s="368"/>
    </row>
    <row r="1758" spans="5:5" x14ac:dyDescent="0.2">
      <c r="E1758" s="368"/>
    </row>
    <row r="1759" spans="5:5" x14ac:dyDescent="0.2">
      <c r="E1759" s="368"/>
    </row>
    <row r="1760" spans="5:5" x14ac:dyDescent="0.2">
      <c r="E1760" s="368"/>
    </row>
    <row r="1761" spans="5:5" x14ac:dyDescent="0.2">
      <c r="E1761" s="368"/>
    </row>
    <row r="1762" spans="5:5" x14ac:dyDescent="0.2">
      <c r="E1762" s="368"/>
    </row>
    <row r="1763" spans="5:5" x14ac:dyDescent="0.2">
      <c r="E1763" s="368"/>
    </row>
    <row r="1764" spans="5:5" x14ac:dyDescent="0.2">
      <c r="E1764" s="368"/>
    </row>
    <row r="1765" spans="5:5" x14ac:dyDescent="0.2">
      <c r="E1765" s="368"/>
    </row>
    <row r="1766" spans="5:5" x14ac:dyDescent="0.2">
      <c r="E1766" s="368"/>
    </row>
    <row r="1767" spans="5:5" x14ac:dyDescent="0.2">
      <c r="E1767" s="368"/>
    </row>
    <row r="1768" spans="5:5" x14ac:dyDescent="0.2">
      <c r="E1768" s="368"/>
    </row>
    <row r="1769" spans="5:5" x14ac:dyDescent="0.2">
      <c r="E1769" s="368"/>
    </row>
    <row r="1770" spans="5:5" x14ac:dyDescent="0.2">
      <c r="E1770" s="368"/>
    </row>
    <row r="1771" spans="5:5" x14ac:dyDescent="0.2">
      <c r="E1771" s="368"/>
    </row>
    <row r="1772" spans="5:5" x14ac:dyDescent="0.2">
      <c r="E1772" s="368"/>
    </row>
    <row r="1773" spans="5:5" x14ac:dyDescent="0.2">
      <c r="E1773" s="368"/>
    </row>
    <row r="1774" spans="5:5" x14ac:dyDescent="0.2">
      <c r="E1774" s="368"/>
    </row>
    <row r="1775" spans="5:5" x14ac:dyDescent="0.2">
      <c r="E1775" s="368"/>
    </row>
    <row r="1776" spans="5:5" x14ac:dyDescent="0.2">
      <c r="E1776" s="368"/>
    </row>
    <row r="1777" spans="5:5" x14ac:dyDescent="0.2">
      <c r="E1777" s="368"/>
    </row>
    <row r="1778" spans="5:5" x14ac:dyDescent="0.2">
      <c r="E1778" s="368"/>
    </row>
    <row r="1779" spans="5:5" x14ac:dyDescent="0.2">
      <c r="E1779" s="368"/>
    </row>
    <row r="1780" spans="5:5" x14ac:dyDescent="0.2">
      <c r="E1780" s="368"/>
    </row>
    <row r="1781" spans="5:5" x14ac:dyDescent="0.2">
      <c r="E1781" s="368"/>
    </row>
    <row r="1782" spans="5:5" x14ac:dyDescent="0.2">
      <c r="E1782" s="368"/>
    </row>
    <row r="1783" spans="5:5" x14ac:dyDescent="0.2">
      <c r="E1783" s="368"/>
    </row>
    <row r="1784" spans="5:5" x14ac:dyDescent="0.2">
      <c r="E1784" s="368"/>
    </row>
    <row r="1785" spans="5:5" x14ac:dyDescent="0.2">
      <c r="E1785" s="368"/>
    </row>
    <row r="1786" spans="5:5" x14ac:dyDescent="0.2">
      <c r="E1786" s="368"/>
    </row>
    <row r="1787" spans="5:5" x14ac:dyDescent="0.2">
      <c r="E1787" s="368"/>
    </row>
    <row r="1788" spans="5:5" x14ac:dyDescent="0.2">
      <c r="E1788" s="368"/>
    </row>
    <row r="1789" spans="5:5" x14ac:dyDescent="0.2">
      <c r="E1789" s="368"/>
    </row>
    <row r="1790" spans="5:5" x14ac:dyDescent="0.2">
      <c r="E1790" s="368"/>
    </row>
    <row r="1791" spans="5:5" x14ac:dyDescent="0.2">
      <c r="E1791" s="368"/>
    </row>
    <row r="1792" spans="5:5" x14ac:dyDescent="0.2">
      <c r="E1792" s="368"/>
    </row>
    <row r="1793" spans="5:5" x14ac:dyDescent="0.2">
      <c r="E1793" s="368"/>
    </row>
    <row r="1794" spans="5:5" x14ac:dyDescent="0.2">
      <c r="E1794" s="368"/>
    </row>
    <row r="1795" spans="5:5" x14ac:dyDescent="0.2">
      <c r="E1795" s="368"/>
    </row>
    <row r="1796" spans="5:5" x14ac:dyDescent="0.2">
      <c r="E1796" s="368"/>
    </row>
    <row r="1797" spans="5:5" x14ac:dyDescent="0.2">
      <c r="E1797" s="368"/>
    </row>
    <row r="1798" spans="5:5" x14ac:dyDescent="0.2">
      <c r="E1798" s="368"/>
    </row>
    <row r="1799" spans="5:5" x14ac:dyDescent="0.2">
      <c r="E1799" s="368"/>
    </row>
    <row r="1800" spans="5:5" x14ac:dyDescent="0.2">
      <c r="E1800" s="368"/>
    </row>
    <row r="1801" spans="5:5" x14ac:dyDescent="0.2">
      <c r="E1801" s="368"/>
    </row>
    <row r="1802" spans="5:5" x14ac:dyDescent="0.2">
      <c r="E1802" s="368"/>
    </row>
    <row r="1803" spans="5:5" x14ac:dyDescent="0.2">
      <c r="E1803" s="368"/>
    </row>
    <row r="1804" spans="5:5" x14ac:dyDescent="0.2">
      <c r="E1804" s="368"/>
    </row>
    <row r="1805" spans="5:5" x14ac:dyDescent="0.2">
      <c r="E1805" s="368"/>
    </row>
    <row r="1806" spans="5:5" x14ac:dyDescent="0.2">
      <c r="E1806" s="368"/>
    </row>
    <row r="1807" spans="5:5" x14ac:dyDescent="0.2">
      <c r="E1807" s="368"/>
    </row>
    <row r="1808" spans="5:5" x14ac:dyDescent="0.2">
      <c r="E1808" s="368"/>
    </row>
    <row r="1809" spans="5:5" x14ac:dyDescent="0.2">
      <c r="E1809" s="368"/>
    </row>
    <row r="1810" spans="5:5" x14ac:dyDescent="0.2">
      <c r="E1810" s="368"/>
    </row>
    <row r="1811" spans="5:5" x14ac:dyDescent="0.2">
      <c r="E1811" s="368"/>
    </row>
    <row r="1812" spans="5:5" x14ac:dyDescent="0.2">
      <c r="E1812" s="368"/>
    </row>
    <row r="1813" spans="5:5" x14ac:dyDescent="0.2">
      <c r="E1813" s="368"/>
    </row>
    <row r="1814" spans="5:5" x14ac:dyDescent="0.2">
      <c r="E1814" s="368"/>
    </row>
    <row r="1815" spans="5:5" x14ac:dyDescent="0.2">
      <c r="E1815" s="368"/>
    </row>
    <row r="1816" spans="5:5" x14ac:dyDescent="0.2">
      <c r="E1816" s="368"/>
    </row>
    <row r="1817" spans="5:5" x14ac:dyDescent="0.2">
      <c r="E1817" s="368"/>
    </row>
    <row r="1818" spans="5:5" x14ac:dyDescent="0.2">
      <c r="E1818" s="368"/>
    </row>
    <row r="1819" spans="5:5" x14ac:dyDescent="0.2">
      <c r="E1819" s="368"/>
    </row>
    <row r="1820" spans="5:5" x14ac:dyDescent="0.2">
      <c r="E1820" s="368"/>
    </row>
    <row r="1821" spans="5:5" x14ac:dyDescent="0.2">
      <c r="E1821" s="368"/>
    </row>
    <row r="1822" spans="5:5" x14ac:dyDescent="0.2">
      <c r="E1822" s="368"/>
    </row>
    <row r="1823" spans="5:5" x14ac:dyDescent="0.2">
      <c r="E1823" s="368"/>
    </row>
    <row r="1824" spans="5:5" x14ac:dyDescent="0.2">
      <c r="E1824" s="368"/>
    </row>
    <row r="1825" spans="5:5" x14ac:dyDescent="0.2">
      <c r="E1825" s="368"/>
    </row>
    <row r="1826" spans="5:5" x14ac:dyDescent="0.2">
      <c r="E1826" s="368"/>
    </row>
    <row r="1827" spans="5:5" x14ac:dyDescent="0.2">
      <c r="E1827" s="368"/>
    </row>
    <row r="1828" spans="5:5" x14ac:dyDescent="0.2">
      <c r="E1828" s="368"/>
    </row>
    <row r="1829" spans="5:5" x14ac:dyDescent="0.2">
      <c r="E1829" s="368"/>
    </row>
    <row r="1830" spans="5:5" x14ac:dyDescent="0.2">
      <c r="E1830" s="368"/>
    </row>
    <row r="1831" spans="5:5" x14ac:dyDescent="0.2">
      <c r="E1831" s="368"/>
    </row>
    <row r="1832" spans="5:5" x14ac:dyDescent="0.2">
      <c r="E1832" s="368"/>
    </row>
    <row r="1833" spans="5:5" x14ac:dyDescent="0.2">
      <c r="E1833" s="368"/>
    </row>
    <row r="1834" spans="5:5" x14ac:dyDescent="0.2">
      <c r="E1834" s="368"/>
    </row>
    <row r="1835" spans="5:5" x14ac:dyDescent="0.2">
      <c r="E1835" s="368"/>
    </row>
    <row r="1836" spans="5:5" x14ac:dyDescent="0.2">
      <c r="E1836" s="368"/>
    </row>
    <row r="1837" spans="5:5" x14ac:dyDescent="0.2">
      <c r="E1837" s="368"/>
    </row>
    <row r="1838" spans="5:5" x14ac:dyDescent="0.2">
      <c r="E1838" s="368"/>
    </row>
    <row r="1839" spans="5:5" x14ac:dyDescent="0.2">
      <c r="E1839" s="368"/>
    </row>
    <row r="1840" spans="5:5" x14ac:dyDescent="0.2">
      <c r="E1840" s="368"/>
    </row>
    <row r="1841" spans="5:5" x14ac:dyDescent="0.2">
      <c r="E1841" s="368"/>
    </row>
    <row r="1842" spans="5:5" x14ac:dyDescent="0.2">
      <c r="E1842" s="368"/>
    </row>
    <row r="1843" spans="5:5" x14ac:dyDescent="0.2">
      <c r="E1843" s="368"/>
    </row>
    <row r="1844" spans="5:5" x14ac:dyDescent="0.2">
      <c r="E1844" s="368"/>
    </row>
    <row r="1845" spans="5:5" x14ac:dyDescent="0.2">
      <c r="E1845" s="368"/>
    </row>
    <row r="1846" spans="5:5" x14ac:dyDescent="0.2">
      <c r="E1846" s="368"/>
    </row>
    <row r="1847" spans="5:5" x14ac:dyDescent="0.2">
      <c r="E1847" s="368"/>
    </row>
    <row r="1848" spans="5:5" x14ac:dyDescent="0.2">
      <c r="E1848" s="368"/>
    </row>
    <row r="1849" spans="5:5" x14ac:dyDescent="0.2">
      <c r="E1849" s="368"/>
    </row>
    <row r="1850" spans="5:5" x14ac:dyDescent="0.2">
      <c r="E1850" s="368"/>
    </row>
    <row r="1851" spans="5:5" x14ac:dyDescent="0.2">
      <c r="E1851" s="368"/>
    </row>
    <row r="1852" spans="5:5" x14ac:dyDescent="0.2">
      <c r="E1852" s="368"/>
    </row>
    <row r="1853" spans="5:5" x14ac:dyDescent="0.2">
      <c r="E1853" s="368"/>
    </row>
    <row r="1854" spans="5:5" x14ac:dyDescent="0.2">
      <c r="E1854" s="368"/>
    </row>
    <row r="1855" spans="5:5" x14ac:dyDescent="0.2">
      <c r="E1855" s="368"/>
    </row>
    <row r="1856" spans="5:5" x14ac:dyDescent="0.2">
      <c r="E1856" s="368"/>
    </row>
    <row r="1857" spans="5:5" x14ac:dyDescent="0.2">
      <c r="E1857" s="368"/>
    </row>
    <row r="1858" spans="5:5" x14ac:dyDescent="0.2">
      <c r="E1858" s="368"/>
    </row>
    <row r="1859" spans="5:5" x14ac:dyDescent="0.2">
      <c r="E1859" s="368"/>
    </row>
    <row r="1860" spans="5:5" x14ac:dyDescent="0.2">
      <c r="E1860" s="368"/>
    </row>
    <row r="1861" spans="5:5" x14ac:dyDescent="0.2">
      <c r="E1861" s="368"/>
    </row>
    <row r="1862" spans="5:5" x14ac:dyDescent="0.2">
      <c r="E1862" s="368"/>
    </row>
    <row r="1863" spans="5:5" x14ac:dyDescent="0.2">
      <c r="E1863" s="368"/>
    </row>
    <row r="1864" spans="5:5" x14ac:dyDescent="0.2">
      <c r="E1864" s="368"/>
    </row>
    <row r="1865" spans="5:5" x14ac:dyDescent="0.2">
      <c r="E1865" s="368"/>
    </row>
    <row r="1866" spans="5:5" x14ac:dyDescent="0.2">
      <c r="E1866" s="368"/>
    </row>
    <row r="1867" spans="5:5" x14ac:dyDescent="0.2">
      <c r="E1867" s="368"/>
    </row>
    <row r="1868" spans="5:5" x14ac:dyDescent="0.2">
      <c r="E1868" s="368"/>
    </row>
    <row r="1869" spans="5:5" x14ac:dyDescent="0.2">
      <c r="E1869" s="368"/>
    </row>
    <row r="1870" spans="5:5" x14ac:dyDescent="0.2">
      <c r="E1870" s="368"/>
    </row>
    <row r="1871" spans="5:5" x14ac:dyDescent="0.2">
      <c r="E1871" s="368"/>
    </row>
    <row r="1872" spans="5:5" x14ac:dyDescent="0.2">
      <c r="E1872" s="368"/>
    </row>
    <row r="1873" spans="5:5" x14ac:dyDescent="0.2">
      <c r="E1873" s="368"/>
    </row>
    <row r="1874" spans="5:5" x14ac:dyDescent="0.2">
      <c r="E1874" s="368"/>
    </row>
    <row r="1875" spans="5:5" x14ac:dyDescent="0.2">
      <c r="E1875" s="368"/>
    </row>
    <row r="1876" spans="5:5" x14ac:dyDescent="0.2">
      <c r="E1876" s="368"/>
    </row>
    <row r="1877" spans="5:5" x14ac:dyDescent="0.2">
      <c r="E1877" s="368"/>
    </row>
    <row r="1878" spans="5:5" x14ac:dyDescent="0.2">
      <c r="E1878" s="368"/>
    </row>
    <row r="1879" spans="5:5" x14ac:dyDescent="0.2">
      <c r="E1879" s="368"/>
    </row>
    <row r="1880" spans="5:5" x14ac:dyDescent="0.2">
      <c r="E1880" s="368"/>
    </row>
    <row r="1881" spans="5:5" x14ac:dyDescent="0.2">
      <c r="E1881" s="368"/>
    </row>
    <row r="1882" spans="5:5" x14ac:dyDescent="0.2">
      <c r="E1882" s="368"/>
    </row>
    <row r="1883" spans="5:5" x14ac:dyDescent="0.2">
      <c r="E1883" s="368"/>
    </row>
    <row r="1884" spans="5:5" x14ac:dyDescent="0.2">
      <c r="E1884" s="368"/>
    </row>
    <row r="1885" spans="5:5" x14ac:dyDescent="0.2">
      <c r="E1885" s="368"/>
    </row>
    <row r="1886" spans="5:5" x14ac:dyDescent="0.2">
      <c r="E1886" s="368"/>
    </row>
    <row r="1887" spans="5:5" x14ac:dyDescent="0.2">
      <c r="E1887" s="368"/>
    </row>
    <row r="1888" spans="5:5" x14ac:dyDescent="0.2">
      <c r="E1888" s="368"/>
    </row>
    <row r="1889" spans="5:5" x14ac:dyDescent="0.2">
      <c r="E1889" s="368"/>
    </row>
    <row r="1890" spans="5:5" x14ac:dyDescent="0.2">
      <c r="E1890" s="368"/>
    </row>
    <row r="1891" spans="5:5" x14ac:dyDescent="0.2">
      <c r="E1891" s="368"/>
    </row>
    <row r="1892" spans="5:5" x14ac:dyDescent="0.2">
      <c r="E1892" s="368"/>
    </row>
    <row r="1893" spans="5:5" x14ac:dyDescent="0.2">
      <c r="E1893" s="368"/>
    </row>
    <row r="1894" spans="5:5" x14ac:dyDescent="0.2">
      <c r="E1894" s="368"/>
    </row>
    <row r="1895" spans="5:5" x14ac:dyDescent="0.2">
      <c r="E1895" s="368"/>
    </row>
    <row r="1896" spans="5:5" x14ac:dyDescent="0.2">
      <c r="E1896" s="368"/>
    </row>
    <row r="1897" spans="5:5" x14ac:dyDescent="0.2">
      <c r="E1897" s="368"/>
    </row>
    <row r="1898" spans="5:5" x14ac:dyDescent="0.2">
      <c r="E1898" s="368"/>
    </row>
    <row r="1899" spans="5:5" x14ac:dyDescent="0.2">
      <c r="E1899" s="368"/>
    </row>
    <row r="1900" spans="5:5" x14ac:dyDescent="0.2">
      <c r="E1900" s="368"/>
    </row>
    <row r="1901" spans="5:5" x14ac:dyDescent="0.2">
      <c r="E1901" s="368"/>
    </row>
    <row r="1902" spans="5:5" x14ac:dyDescent="0.2">
      <c r="E1902" s="368"/>
    </row>
    <row r="1903" spans="5:5" x14ac:dyDescent="0.2">
      <c r="E1903" s="368"/>
    </row>
    <row r="1904" spans="5:5" x14ac:dyDescent="0.2">
      <c r="E1904" s="368"/>
    </row>
    <row r="1905" spans="5:5" x14ac:dyDescent="0.2">
      <c r="E1905" s="368"/>
    </row>
    <row r="1906" spans="5:5" x14ac:dyDescent="0.2">
      <c r="E1906" s="368"/>
    </row>
    <row r="1907" spans="5:5" x14ac:dyDescent="0.2">
      <c r="E1907" s="368"/>
    </row>
    <row r="1908" spans="5:5" x14ac:dyDescent="0.2">
      <c r="E1908" s="368"/>
    </row>
    <row r="1909" spans="5:5" x14ac:dyDescent="0.2">
      <c r="E1909" s="368"/>
    </row>
    <row r="1910" spans="5:5" x14ac:dyDescent="0.2">
      <c r="E1910" s="368"/>
    </row>
    <row r="1911" spans="5:5" x14ac:dyDescent="0.2">
      <c r="E1911" s="368"/>
    </row>
    <row r="1912" spans="5:5" x14ac:dyDescent="0.2">
      <c r="E1912" s="368"/>
    </row>
    <row r="1913" spans="5:5" x14ac:dyDescent="0.2">
      <c r="E1913" s="368"/>
    </row>
    <row r="1914" spans="5:5" x14ac:dyDescent="0.2">
      <c r="E1914" s="368"/>
    </row>
    <row r="1915" spans="5:5" x14ac:dyDescent="0.2">
      <c r="E1915" s="368"/>
    </row>
    <row r="1916" spans="5:5" x14ac:dyDescent="0.2">
      <c r="E1916" s="368"/>
    </row>
    <row r="1917" spans="5:5" x14ac:dyDescent="0.2">
      <c r="E1917" s="368"/>
    </row>
    <row r="1918" spans="5:5" x14ac:dyDescent="0.2">
      <c r="E1918" s="368"/>
    </row>
    <row r="1919" spans="5:5" x14ac:dyDescent="0.2">
      <c r="E1919" s="368"/>
    </row>
    <row r="1920" spans="5:5" x14ac:dyDescent="0.2">
      <c r="E1920" s="368"/>
    </row>
    <row r="1921" spans="5:5" x14ac:dyDescent="0.2">
      <c r="E1921" s="368"/>
    </row>
    <row r="1922" spans="5:5" x14ac:dyDescent="0.2">
      <c r="E1922" s="368"/>
    </row>
    <row r="1923" spans="5:5" x14ac:dyDescent="0.2">
      <c r="E1923" s="368"/>
    </row>
    <row r="1924" spans="5:5" x14ac:dyDescent="0.2">
      <c r="E1924" s="368"/>
    </row>
    <row r="1925" spans="5:5" x14ac:dyDescent="0.2">
      <c r="E1925" s="368"/>
    </row>
    <row r="1926" spans="5:5" x14ac:dyDescent="0.2">
      <c r="E1926" s="368"/>
    </row>
    <row r="1927" spans="5:5" x14ac:dyDescent="0.2">
      <c r="E1927" s="368"/>
    </row>
    <row r="1928" spans="5:5" x14ac:dyDescent="0.2">
      <c r="E1928" s="368"/>
    </row>
    <row r="1929" spans="5:5" x14ac:dyDescent="0.2">
      <c r="E1929" s="368"/>
    </row>
    <row r="1930" spans="5:5" x14ac:dyDescent="0.2">
      <c r="E1930" s="368"/>
    </row>
    <row r="1931" spans="5:5" x14ac:dyDescent="0.2">
      <c r="E1931" s="368"/>
    </row>
    <row r="1932" spans="5:5" x14ac:dyDescent="0.2">
      <c r="E1932" s="368"/>
    </row>
    <row r="1933" spans="5:5" x14ac:dyDescent="0.2">
      <c r="E1933" s="368"/>
    </row>
    <row r="1934" spans="5:5" x14ac:dyDescent="0.2">
      <c r="E1934" s="368"/>
    </row>
    <row r="1935" spans="5:5" x14ac:dyDescent="0.2">
      <c r="E1935" s="368"/>
    </row>
    <row r="1936" spans="5:5" x14ac:dyDescent="0.2">
      <c r="E1936" s="368"/>
    </row>
    <row r="1937" spans="5:5" x14ac:dyDescent="0.2">
      <c r="E1937" s="368"/>
    </row>
    <row r="1938" spans="5:5" x14ac:dyDescent="0.2">
      <c r="E1938" s="368"/>
    </row>
    <row r="1939" spans="5:5" x14ac:dyDescent="0.2">
      <c r="E1939" s="368"/>
    </row>
    <row r="1940" spans="5:5" x14ac:dyDescent="0.2">
      <c r="E1940" s="368"/>
    </row>
    <row r="1941" spans="5:5" x14ac:dyDescent="0.2">
      <c r="E1941" s="368"/>
    </row>
    <row r="1942" spans="5:5" x14ac:dyDescent="0.2">
      <c r="E1942" s="368"/>
    </row>
    <row r="1943" spans="5:5" x14ac:dyDescent="0.2">
      <c r="E1943" s="368"/>
    </row>
    <row r="1944" spans="5:5" x14ac:dyDescent="0.2">
      <c r="E1944" s="368"/>
    </row>
    <row r="1945" spans="5:5" x14ac:dyDescent="0.2">
      <c r="E1945" s="368"/>
    </row>
    <row r="1946" spans="5:5" x14ac:dyDescent="0.2">
      <c r="E1946" s="368"/>
    </row>
    <row r="1947" spans="5:5" x14ac:dyDescent="0.2">
      <c r="E1947" s="368"/>
    </row>
    <row r="1948" spans="5:5" x14ac:dyDescent="0.2">
      <c r="E1948" s="368"/>
    </row>
    <row r="1949" spans="5:5" x14ac:dyDescent="0.2">
      <c r="E1949" s="368"/>
    </row>
    <row r="1950" spans="5:5" x14ac:dyDescent="0.2">
      <c r="E1950" s="368"/>
    </row>
    <row r="1951" spans="5:5" x14ac:dyDescent="0.2">
      <c r="E1951" s="368"/>
    </row>
    <row r="1952" spans="5:5" x14ac:dyDescent="0.2">
      <c r="E1952" s="368"/>
    </row>
    <row r="1953" spans="5:5" x14ac:dyDescent="0.2">
      <c r="E1953" s="368"/>
    </row>
    <row r="1954" spans="5:5" x14ac:dyDescent="0.2">
      <c r="E1954" s="368"/>
    </row>
    <row r="1955" spans="5:5" x14ac:dyDescent="0.2">
      <c r="E1955" s="368"/>
    </row>
    <row r="1956" spans="5:5" x14ac:dyDescent="0.2">
      <c r="E1956" s="368"/>
    </row>
    <row r="1957" spans="5:5" x14ac:dyDescent="0.2">
      <c r="E1957" s="368"/>
    </row>
    <row r="1958" spans="5:5" x14ac:dyDescent="0.2">
      <c r="E1958" s="368"/>
    </row>
    <row r="1959" spans="5:5" x14ac:dyDescent="0.2">
      <c r="E1959" s="368"/>
    </row>
    <row r="1960" spans="5:5" x14ac:dyDescent="0.2">
      <c r="E1960" s="368"/>
    </row>
    <row r="1961" spans="5:5" x14ac:dyDescent="0.2">
      <c r="E1961" s="368"/>
    </row>
    <row r="1962" spans="5:5" x14ac:dyDescent="0.2">
      <c r="E1962" s="368"/>
    </row>
    <row r="1963" spans="5:5" x14ac:dyDescent="0.2">
      <c r="E1963" s="368"/>
    </row>
    <row r="1964" spans="5:5" x14ac:dyDescent="0.2">
      <c r="E1964" s="368"/>
    </row>
    <row r="1965" spans="5:5" x14ac:dyDescent="0.2">
      <c r="E1965" s="368"/>
    </row>
    <row r="1966" spans="5:5" x14ac:dyDescent="0.2">
      <c r="E1966" s="368"/>
    </row>
    <row r="1967" spans="5:5" x14ac:dyDescent="0.2">
      <c r="E1967" s="368"/>
    </row>
    <row r="1968" spans="5:5" x14ac:dyDescent="0.2">
      <c r="E1968" s="368"/>
    </row>
    <row r="1969" spans="5:5" x14ac:dyDescent="0.2">
      <c r="E1969" s="368"/>
    </row>
    <row r="1970" spans="5:5" x14ac:dyDescent="0.2">
      <c r="E1970" s="368"/>
    </row>
    <row r="1971" spans="5:5" x14ac:dyDescent="0.2">
      <c r="E1971" s="368"/>
    </row>
    <row r="1972" spans="5:5" x14ac:dyDescent="0.2">
      <c r="E1972" s="368"/>
    </row>
    <row r="1973" spans="5:5" x14ac:dyDescent="0.2">
      <c r="E1973" s="368"/>
    </row>
    <row r="1974" spans="5:5" x14ac:dyDescent="0.2">
      <c r="E1974" s="368"/>
    </row>
    <row r="1975" spans="5:5" x14ac:dyDescent="0.2">
      <c r="E1975" s="368"/>
    </row>
    <row r="1976" spans="5:5" x14ac:dyDescent="0.2">
      <c r="E1976" s="368"/>
    </row>
    <row r="1977" spans="5:5" x14ac:dyDescent="0.2">
      <c r="E1977" s="368"/>
    </row>
    <row r="1978" spans="5:5" x14ac:dyDescent="0.2">
      <c r="E1978" s="368"/>
    </row>
    <row r="1979" spans="5:5" x14ac:dyDescent="0.2">
      <c r="E1979" s="368"/>
    </row>
    <row r="1980" spans="5:5" x14ac:dyDescent="0.2">
      <c r="E1980" s="368"/>
    </row>
    <row r="1981" spans="5:5" x14ac:dyDescent="0.2">
      <c r="E1981" s="368"/>
    </row>
    <row r="1982" spans="5:5" x14ac:dyDescent="0.2">
      <c r="E1982" s="368"/>
    </row>
    <row r="1983" spans="5:5" x14ac:dyDescent="0.2">
      <c r="E1983" s="368"/>
    </row>
    <row r="1984" spans="5:5" x14ac:dyDescent="0.2">
      <c r="E1984" s="368"/>
    </row>
    <row r="1985" spans="5:5" x14ac:dyDescent="0.2">
      <c r="E1985" s="368"/>
    </row>
    <row r="1986" spans="5:5" x14ac:dyDescent="0.2">
      <c r="E1986" s="368"/>
    </row>
    <row r="1987" spans="5:5" x14ac:dyDescent="0.2">
      <c r="E1987" s="368"/>
    </row>
    <row r="1988" spans="5:5" x14ac:dyDescent="0.2">
      <c r="E1988" s="368"/>
    </row>
    <row r="1989" spans="5:5" x14ac:dyDescent="0.2">
      <c r="E1989" s="368"/>
    </row>
    <row r="1990" spans="5:5" x14ac:dyDescent="0.2">
      <c r="E1990" s="368"/>
    </row>
    <row r="1991" spans="5:5" x14ac:dyDescent="0.2">
      <c r="E1991" s="368"/>
    </row>
    <row r="1992" spans="5:5" x14ac:dyDescent="0.2">
      <c r="E1992" s="368"/>
    </row>
    <row r="1993" spans="5:5" x14ac:dyDescent="0.2">
      <c r="E1993" s="368"/>
    </row>
    <row r="1994" spans="5:5" x14ac:dyDescent="0.2">
      <c r="E1994" s="368"/>
    </row>
    <row r="1995" spans="5:5" x14ac:dyDescent="0.2">
      <c r="E1995" s="368"/>
    </row>
    <row r="1996" spans="5:5" x14ac:dyDescent="0.2">
      <c r="E1996" s="368"/>
    </row>
    <row r="1997" spans="5:5" x14ac:dyDescent="0.2">
      <c r="E1997" s="368"/>
    </row>
    <row r="1998" spans="5:5" x14ac:dyDescent="0.2">
      <c r="E1998" s="368"/>
    </row>
    <row r="1999" spans="5:5" x14ac:dyDescent="0.2">
      <c r="E1999" s="368"/>
    </row>
    <row r="2000" spans="5:5" x14ac:dyDescent="0.2">
      <c r="E2000" s="368"/>
    </row>
    <row r="2001" spans="5:5" x14ac:dyDescent="0.2">
      <c r="E2001" s="368"/>
    </row>
    <row r="2002" spans="5:5" x14ac:dyDescent="0.2">
      <c r="E2002" s="368"/>
    </row>
    <row r="2003" spans="5:5" x14ac:dyDescent="0.2">
      <c r="E2003" s="368"/>
    </row>
    <row r="2004" spans="5:5" x14ac:dyDescent="0.2">
      <c r="E2004" s="368"/>
    </row>
    <row r="2005" spans="5:5" x14ac:dyDescent="0.2">
      <c r="E2005" s="368"/>
    </row>
    <row r="2006" spans="5:5" x14ac:dyDescent="0.2">
      <c r="E2006" s="368"/>
    </row>
    <row r="2007" spans="5:5" x14ac:dyDescent="0.2">
      <c r="E2007" s="368"/>
    </row>
    <row r="2008" spans="5:5" x14ac:dyDescent="0.2">
      <c r="E2008" s="368"/>
    </row>
    <row r="2009" spans="5:5" x14ac:dyDescent="0.2">
      <c r="E2009" s="368"/>
    </row>
    <row r="2010" spans="5:5" x14ac:dyDescent="0.2">
      <c r="E2010" s="368"/>
    </row>
    <row r="2011" spans="5:5" x14ac:dyDescent="0.2">
      <c r="E2011" s="368"/>
    </row>
    <row r="2012" spans="5:5" x14ac:dyDescent="0.2">
      <c r="E2012" s="368"/>
    </row>
    <row r="2013" spans="5:5" x14ac:dyDescent="0.2">
      <c r="E2013" s="368"/>
    </row>
    <row r="2014" spans="5:5" x14ac:dyDescent="0.2">
      <c r="E2014" s="368"/>
    </row>
    <row r="2015" spans="5:5" x14ac:dyDescent="0.2">
      <c r="E2015" s="368"/>
    </row>
    <row r="2016" spans="5:5" x14ac:dyDescent="0.2">
      <c r="E2016" s="368"/>
    </row>
    <row r="2017" spans="5:5" x14ac:dyDescent="0.2">
      <c r="E2017" s="368"/>
    </row>
    <row r="2018" spans="5:5" x14ac:dyDescent="0.2">
      <c r="E2018" s="368"/>
    </row>
    <row r="2019" spans="5:5" x14ac:dyDescent="0.2">
      <c r="E2019" s="368"/>
    </row>
    <row r="2020" spans="5:5" x14ac:dyDescent="0.2">
      <c r="E2020" s="368"/>
    </row>
    <row r="2021" spans="5:5" x14ac:dyDescent="0.2">
      <c r="E2021" s="368"/>
    </row>
    <row r="2022" spans="5:5" x14ac:dyDescent="0.2">
      <c r="E2022" s="368"/>
    </row>
    <row r="2023" spans="5:5" x14ac:dyDescent="0.2">
      <c r="E2023" s="368"/>
    </row>
    <row r="2024" spans="5:5" x14ac:dyDescent="0.2">
      <c r="E2024" s="368"/>
    </row>
    <row r="2025" spans="5:5" x14ac:dyDescent="0.2">
      <c r="E2025" s="368"/>
    </row>
    <row r="2026" spans="5:5" x14ac:dyDescent="0.2">
      <c r="E2026" s="368"/>
    </row>
    <row r="2027" spans="5:5" x14ac:dyDescent="0.2">
      <c r="E2027" s="368"/>
    </row>
    <row r="2028" spans="5:5" x14ac:dyDescent="0.2">
      <c r="E2028" s="368"/>
    </row>
    <row r="2029" spans="5:5" x14ac:dyDescent="0.2">
      <c r="E2029" s="368"/>
    </row>
    <row r="2030" spans="5:5" x14ac:dyDescent="0.2">
      <c r="E2030" s="368"/>
    </row>
    <row r="2031" spans="5:5" x14ac:dyDescent="0.2">
      <c r="E2031" s="368"/>
    </row>
    <row r="2032" spans="5:5" x14ac:dyDescent="0.2">
      <c r="E2032" s="368"/>
    </row>
    <row r="2033" spans="5:5" x14ac:dyDescent="0.2">
      <c r="E2033" s="368"/>
    </row>
    <row r="2034" spans="5:5" x14ac:dyDescent="0.2">
      <c r="E2034" s="368"/>
    </row>
    <row r="2035" spans="5:5" x14ac:dyDescent="0.2">
      <c r="E2035" s="368"/>
    </row>
    <row r="2036" spans="5:5" x14ac:dyDescent="0.2">
      <c r="E2036" s="368"/>
    </row>
    <row r="2037" spans="5:5" x14ac:dyDescent="0.2">
      <c r="E2037" s="368"/>
    </row>
    <row r="2038" spans="5:5" x14ac:dyDescent="0.2">
      <c r="E2038" s="368"/>
    </row>
    <row r="2039" spans="5:5" x14ac:dyDescent="0.2">
      <c r="E2039" s="368"/>
    </row>
    <row r="2040" spans="5:5" x14ac:dyDescent="0.2">
      <c r="E2040" s="368"/>
    </row>
    <row r="2041" spans="5:5" x14ac:dyDescent="0.2">
      <c r="E2041" s="368"/>
    </row>
    <row r="2042" spans="5:5" x14ac:dyDescent="0.2">
      <c r="E2042" s="368"/>
    </row>
    <row r="2043" spans="5:5" x14ac:dyDescent="0.2">
      <c r="E2043" s="368"/>
    </row>
    <row r="2044" spans="5:5" x14ac:dyDescent="0.2">
      <c r="E2044" s="368"/>
    </row>
    <row r="2045" spans="5:5" x14ac:dyDescent="0.2">
      <c r="E2045" s="368"/>
    </row>
    <row r="2046" spans="5:5" x14ac:dyDescent="0.2">
      <c r="E2046" s="368"/>
    </row>
    <row r="2047" spans="5:5" x14ac:dyDescent="0.2">
      <c r="E2047" s="368"/>
    </row>
    <row r="2048" spans="5:5" x14ac:dyDescent="0.2">
      <c r="E2048" s="368"/>
    </row>
    <row r="2049" spans="5:5" x14ac:dyDescent="0.2">
      <c r="E2049" s="368"/>
    </row>
    <row r="2050" spans="5:5" x14ac:dyDescent="0.2">
      <c r="E2050" s="368"/>
    </row>
    <row r="2051" spans="5:5" x14ac:dyDescent="0.2">
      <c r="E2051" s="368"/>
    </row>
    <row r="2052" spans="5:5" x14ac:dyDescent="0.2">
      <c r="E2052" s="368"/>
    </row>
    <row r="2053" spans="5:5" x14ac:dyDescent="0.2">
      <c r="E2053" s="368"/>
    </row>
    <row r="2054" spans="5:5" x14ac:dyDescent="0.2">
      <c r="E2054" s="368"/>
    </row>
    <row r="2055" spans="5:5" x14ac:dyDescent="0.2">
      <c r="E2055" s="368"/>
    </row>
    <row r="2056" spans="5:5" x14ac:dyDescent="0.2">
      <c r="E2056" s="368"/>
    </row>
    <row r="2057" spans="5:5" x14ac:dyDescent="0.2">
      <c r="E2057" s="368"/>
    </row>
    <row r="2058" spans="5:5" x14ac:dyDescent="0.2">
      <c r="E2058" s="368"/>
    </row>
    <row r="2059" spans="5:5" x14ac:dyDescent="0.2">
      <c r="E2059" s="368"/>
    </row>
    <row r="2060" spans="5:5" x14ac:dyDescent="0.2">
      <c r="E2060" s="368"/>
    </row>
    <row r="2061" spans="5:5" x14ac:dyDescent="0.2">
      <c r="E2061" s="368"/>
    </row>
    <row r="2062" spans="5:5" x14ac:dyDescent="0.2">
      <c r="E2062" s="368"/>
    </row>
    <row r="2063" spans="5:5" x14ac:dyDescent="0.2">
      <c r="E2063" s="368"/>
    </row>
    <row r="2064" spans="5:5" x14ac:dyDescent="0.2">
      <c r="E2064" s="368"/>
    </row>
    <row r="2065" spans="5:5" x14ac:dyDescent="0.2">
      <c r="E2065" s="368"/>
    </row>
    <row r="2066" spans="5:5" x14ac:dyDescent="0.2">
      <c r="E2066" s="368"/>
    </row>
    <row r="2067" spans="5:5" x14ac:dyDescent="0.2">
      <c r="E2067" s="368"/>
    </row>
    <row r="2068" spans="5:5" x14ac:dyDescent="0.2">
      <c r="E2068" s="368"/>
    </row>
    <row r="2069" spans="5:5" x14ac:dyDescent="0.2">
      <c r="E2069" s="368"/>
    </row>
    <row r="2070" spans="5:5" x14ac:dyDescent="0.2">
      <c r="E2070" s="368"/>
    </row>
    <row r="2071" spans="5:5" x14ac:dyDescent="0.2">
      <c r="E2071" s="368"/>
    </row>
    <row r="2072" spans="5:5" x14ac:dyDescent="0.2">
      <c r="E2072" s="368"/>
    </row>
    <row r="2073" spans="5:5" x14ac:dyDescent="0.2">
      <c r="E2073" s="368"/>
    </row>
    <row r="2074" spans="5:5" x14ac:dyDescent="0.2">
      <c r="E2074" s="368"/>
    </row>
    <row r="2075" spans="5:5" x14ac:dyDescent="0.2">
      <c r="E2075" s="368"/>
    </row>
    <row r="2076" spans="5:5" x14ac:dyDescent="0.2">
      <c r="E2076" s="368"/>
    </row>
    <row r="2077" spans="5:5" x14ac:dyDescent="0.2">
      <c r="E2077" s="368"/>
    </row>
    <row r="2078" spans="5:5" x14ac:dyDescent="0.2">
      <c r="E2078" s="368"/>
    </row>
    <row r="2079" spans="5:5" x14ac:dyDescent="0.2">
      <c r="E2079" s="368"/>
    </row>
    <row r="2080" spans="5:5" x14ac:dyDescent="0.2">
      <c r="E2080" s="368"/>
    </row>
    <row r="2081" spans="5:5" x14ac:dyDescent="0.2">
      <c r="E2081" s="368"/>
    </row>
    <row r="2082" spans="5:5" x14ac:dyDescent="0.2">
      <c r="E2082" s="368"/>
    </row>
    <row r="2083" spans="5:5" x14ac:dyDescent="0.2">
      <c r="E2083" s="368"/>
    </row>
    <row r="2084" spans="5:5" x14ac:dyDescent="0.2">
      <c r="E2084" s="368"/>
    </row>
    <row r="2085" spans="5:5" x14ac:dyDescent="0.2">
      <c r="E2085" s="368"/>
    </row>
    <row r="2086" spans="5:5" x14ac:dyDescent="0.2">
      <c r="E2086" s="368"/>
    </row>
    <row r="2087" spans="5:5" x14ac:dyDescent="0.2">
      <c r="E2087" s="368"/>
    </row>
    <row r="2088" spans="5:5" x14ac:dyDescent="0.2">
      <c r="E2088" s="368"/>
    </row>
    <row r="2089" spans="5:5" x14ac:dyDescent="0.2">
      <c r="E2089" s="368"/>
    </row>
    <row r="2090" spans="5:5" x14ac:dyDescent="0.2">
      <c r="E2090" s="368"/>
    </row>
    <row r="2091" spans="5:5" x14ac:dyDescent="0.2">
      <c r="E2091" s="368"/>
    </row>
    <row r="2092" spans="5:5" x14ac:dyDescent="0.2">
      <c r="E2092" s="368"/>
    </row>
    <row r="2093" spans="5:5" x14ac:dyDescent="0.2">
      <c r="E2093" s="368"/>
    </row>
    <row r="2094" spans="5:5" x14ac:dyDescent="0.2">
      <c r="E2094" s="368"/>
    </row>
    <row r="2095" spans="5:5" x14ac:dyDescent="0.2">
      <c r="E2095" s="368"/>
    </row>
    <row r="2096" spans="5:5" x14ac:dyDescent="0.2">
      <c r="E2096" s="368"/>
    </row>
    <row r="2097" spans="5:5" x14ac:dyDescent="0.2">
      <c r="E2097" s="368"/>
    </row>
    <row r="2098" spans="5:5" x14ac:dyDescent="0.2">
      <c r="E2098" s="368"/>
    </row>
    <row r="2099" spans="5:5" x14ac:dyDescent="0.2">
      <c r="E2099" s="368"/>
    </row>
    <row r="2100" spans="5:5" x14ac:dyDescent="0.2">
      <c r="E2100" s="368"/>
    </row>
    <row r="2101" spans="5:5" x14ac:dyDescent="0.2">
      <c r="E2101" s="368"/>
    </row>
    <row r="2102" spans="5:5" x14ac:dyDescent="0.2">
      <c r="E2102" s="368"/>
    </row>
    <row r="2103" spans="5:5" x14ac:dyDescent="0.2">
      <c r="E2103" s="368"/>
    </row>
    <row r="2104" spans="5:5" x14ac:dyDescent="0.2">
      <c r="E2104" s="368"/>
    </row>
    <row r="2105" spans="5:5" x14ac:dyDescent="0.2">
      <c r="E2105" s="368"/>
    </row>
    <row r="2106" spans="5:5" x14ac:dyDescent="0.2">
      <c r="E2106" s="368"/>
    </row>
    <row r="2107" spans="5:5" x14ac:dyDescent="0.2">
      <c r="E2107" s="368"/>
    </row>
    <row r="2108" spans="5:5" x14ac:dyDescent="0.2">
      <c r="E2108" s="368"/>
    </row>
    <row r="2109" spans="5:5" x14ac:dyDescent="0.2">
      <c r="E2109" s="368"/>
    </row>
    <row r="2110" spans="5:5" x14ac:dyDescent="0.2">
      <c r="E2110" s="368"/>
    </row>
    <row r="2111" spans="5:5" x14ac:dyDescent="0.2">
      <c r="E2111" s="368"/>
    </row>
    <row r="2112" spans="5:5" x14ac:dyDescent="0.2">
      <c r="E2112" s="368"/>
    </row>
    <row r="2113" spans="5:5" x14ac:dyDescent="0.2">
      <c r="E2113" s="368"/>
    </row>
    <row r="2114" spans="5:5" x14ac:dyDescent="0.2">
      <c r="E2114" s="368"/>
    </row>
    <row r="2115" spans="5:5" x14ac:dyDescent="0.2">
      <c r="E2115" s="368"/>
    </row>
    <row r="2116" spans="5:5" x14ac:dyDescent="0.2">
      <c r="E2116" s="368"/>
    </row>
    <row r="2117" spans="5:5" x14ac:dyDescent="0.2">
      <c r="E2117" s="368"/>
    </row>
    <row r="2118" spans="5:5" x14ac:dyDescent="0.2">
      <c r="E2118" s="368"/>
    </row>
    <row r="2119" spans="5:5" x14ac:dyDescent="0.2">
      <c r="E2119" s="368"/>
    </row>
    <row r="2120" spans="5:5" x14ac:dyDescent="0.2">
      <c r="E2120" s="368"/>
    </row>
    <row r="2121" spans="5:5" x14ac:dyDescent="0.2">
      <c r="E2121" s="368"/>
    </row>
    <row r="2122" spans="5:5" x14ac:dyDescent="0.2">
      <c r="E2122" s="368"/>
    </row>
    <row r="2123" spans="5:5" x14ac:dyDescent="0.2">
      <c r="E2123" s="368"/>
    </row>
    <row r="2124" spans="5:5" x14ac:dyDescent="0.2">
      <c r="E2124" s="368"/>
    </row>
    <row r="2125" spans="5:5" x14ac:dyDescent="0.2">
      <c r="E2125" s="368"/>
    </row>
    <row r="2126" spans="5:5" x14ac:dyDescent="0.2">
      <c r="E2126" s="368"/>
    </row>
    <row r="2127" spans="5:5" x14ac:dyDescent="0.2">
      <c r="E2127" s="368"/>
    </row>
    <row r="2128" spans="5:5" x14ac:dyDescent="0.2">
      <c r="E2128" s="368"/>
    </row>
    <row r="2129" spans="5:5" x14ac:dyDescent="0.2">
      <c r="E2129" s="368"/>
    </row>
    <row r="2130" spans="5:5" x14ac:dyDescent="0.2">
      <c r="E2130" s="368"/>
    </row>
    <row r="2131" spans="5:5" x14ac:dyDescent="0.2">
      <c r="E2131" s="368"/>
    </row>
    <row r="2132" spans="5:5" x14ac:dyDescent="0.2">
      <c r="E2132" s="368"/>
    </row>
    <row r="2133" spans="5:5" x14ac:dyDescent="0.2">
      <c r="E2133" s="368"/>
    </row>
    <row r="2134" spans="5:5" x14ac:dyDescent="0.2">
      <c r="E2134" s="368"/>
    </row>
    <row r="2135" spans="5:5" x14ac:dyDescent="0.2">
      <c r="E2135" s="368"/>
    </row>
    <row r="2136" spans="5:5" x14ac:dyDescent="0.2">
      <c r="E2136" s="368"/>
    </row>
    <row r="2137" spans="5:5" x14ac:dyDescent="0.2">
      <c r="E2137" s="368"/>
    </row>
    <row r="2138" spans="5:5" x14ac:dyDescent="0.2">
      <c r="E2138" s="368"/>
    </row>
    <row r="2139" spans="5:5" x14ac:dyDescent="0.2">
      <c r="E2139" s="368"/>
    </row>
    <row r="2140" spans="5:5" x14ac:dyDescent="0.2">
      <c r="E2140" s="368"/>
    </row>
    <row r="2141" spans="5:5" x14ac:dyDescent="0.2">
      <c r="E2141" s="368"/>
    </row>
    <row r="2142" spans="5:5" x14ac:dyDescent="0.2">
      <c r="E2142" s="368"/>
    </row>
    <row r="2143" spans="5:5" x14ac:dyDescent="0.2">
      <c r="E2143" s="368"/>
    </row>
    <row r="2144" spans="5:5" x14ac:dyDescent="0.2">
      <c r="E2144" s="368"/>
    </row>
    <row r="2145" spans="5:5" x14ac:dyDescent="0.2">
      <c r="E2145" s="368"/>
    </row>
    <row r="2146" spans="5:5" x14ac:dyDescent="0.2">
      <c r="E2146" s="368"/>
    </row>
    <row r="2147" spans="5:5" x14ac:dyDescent="0.2">
      <c r="E2147" s="368"/>
    </row>
    <row r="2148" spans="5:5" x14ac:dyDescent="0.2">
      <c r="E2148" s="368"/>
    </row>
    <row r="2149" spans="5:5" x14ac:dyDescent="0.2">
      <c r="E2149" s="368"/>
    </row>
    <row r="2150" spans="5:5" x14ac:dyDescent="0.2">
      <c r="E2150" s="368"/>
    </row>
    <row r="2151" spans="5:5" x14ac:dyDescent="0.2">
      <c r="E2151" s="368"/>
    </row>
    <row r="2152" spans="5:5" x14ac:dyDescent="0.2">
      <c r="E2152" s="368"/>
    </row>
    <row r="2153" spans="5:5" x14ac:dyDescent="0.2">
      <c r="E2153" s="368"/>
    </row>
    <row r="2154" spans="5:5" x14ac:dyDescent="0.2">
      <c r="E2154" s="368"/>
    </row>
    <row r="2155" spans="5:5" x14ac:dyDescent="0.2">
      <c r="E2155" s="368"/>
    </row>
    <row r="2156" spans="5:5" x14ac:dyDescent="0.2">
      <c r="E2156" s="368"/>
    </row>
    <row r="2157" spans="5:5" x14ac:dyDescent="0.2">
      <c r="E2157" s="368"/>
    </row>
    <row r="2158" spans="5:5" x14ac:dyDescent="0.2">
      <c r="E2158" s="368"/>
    </row>
    <row r="2159" spans="5:5" x14ac:dyDescent="0.2">
      <c r="E2159" s="368"/>
    </row>
    <row r="2160" spans="5:5" x14ac:dyDescent="0.2">
      <c r="E2160" s="368"/>
    </row>
    <row r="2161" spans="5:5" x14ac:dyDescent="0.2">
      <c r="E2161" s="368"/>
    </row>
    <row r="2162" spans="5:5" x14ac:dyDescent="0.2">
      <c r="E2162" s="368"/>
    </row>
    <row r="2163" spans="5:5" x14ac:dyDescent="0.2">
      <c r="E2163" s="368"/>
    </row>
    <row r="2164" spans="5:5" x14ac:dyDescent="0.2">
      <c r="E2164" s="368"/>
    </row>
    <row r="2165" spans="5:5" x14ac:dyDescent="0.2">
      <c r="E2165" s="368"/>
    </row>
    <row r="2166" spans="5:5" x14ac:dyDescent="0.2">
      <c r="E2166" s="368"/>
    </row>
    <row r="2167" spans="5:5" x14ac:dyDescent="0.2">
      <c r="E2167" s="368"/>
    </row>
    <row r="2168" spans="5:5" x14ac:dyDescent="0.2">
      <c r="E2168" s="368"/>
    </row>
    <row r="2169" spans="5:5" x14ac:dyDescent="0.2">
      <c r="E2169" s="368"/>
    </row>
    <row r="2170" spans="5:5" x14ac:dyDescent="0.2">
      <c r="E2170" s="368"/>
    </row>
    <row r="2171" spans="5:5" x14ac:dyDescent="0.2">
      <c r="E2171" s="368"/>
    </row>
    <row r="2172" spans="5:5" x14ac:dyDescent="0.2">
      <c r="E2172" s="368"/>
    </row>
    <row r="2173" spans="5:5" x14ac:dyDescent="0.2">
      <c r="E2173" s="368"/>
    </row>
    <row r="2174" spans="5:5" x14ac:dyDescent="0.2">
      <c r="E2174" s="368"/>
    </row>
    <row r="2175" spans="5:5" x14ac:dyDescent="0.2">
      <c r="E2175" s="368"/>
    </row>
    <row r="2176" spans="5:5" x14ac:dyDescent="0.2">
      <c r="E2176" s="368"/>
    </row>
    <row r="2177" spans="5:5" x14ac:dyDescent="0.2">
      <c r="E2177" s="368"/>
    </row>
    <row r="2178" spans="5:5" x14ac:dyDescent="0.2">
      <c r="E2178" s="368"/>
    </row>
    <row r="2179" spans="5:5" x14ac:dyDescent="0.2">
      <c r="E2179" s="368"/>
    </row>
    <row r="2180" spans="5:5" x14ac:dyDescent="0.2">
      <c r="E2180" s="368"/>
    </row>
    <row r="2181" spans="5:5" x14ac:dyDescent="0.2">
      <c r="E2181" s="368"/>
    </row>
    <row r="2182" spans="5:5" x14ac:dyDescent="0.2">
      <c r="E2182" s="368"/>
    </row>
    <row r="2183" spans="5:5" x14ac:dyDescent="0.2">
      <c r="E2183" s="368"/>
    </row>
    <row r="2184" spans="5:5" x14ac:dyDescent="0.2">
      <c r="E2184" s="368"/>
    </row>
    <row r="2185" spans="5:5" x14ac:dyDescent="0.2">
      <c r="E2185" s="368"/>
    </row>
    <row r="2186" spans="5:5" x14ac:dyDescent="0.2">
      <c r="E2186" s="368"/>
    </row>
    <row r="2187" spans="5:5" x14ac:dyDescent="0.2">
      <c r="E2187" s="368"/>
    </row>
    <row r="2188" spans="5:5" x14ac:dyDescent="0.2">
      <c r="E2188" s="368"/>
    </row>
    <row r="2189" spans="5:5" x14ac:dyDescent="0.2">
      <c r="E2189" s="368"/>
    </row>
    <row r="2190" spans="5:5" x14ac:dyDescent="0.2">
      <c r="E2190" s="368"/>
    </row>
    <row r="2191" spans="5:5" x14ac:dyDescent="0.2">
      <c r="E2191" s="368"/>
    </row>
    <row r="2192" spans="5:5" x14ac:dyDescent="0.2">
      <c r="E2192" s="368"/>
    </row>
    <row r="2193" spans="5:5" x14ac:dyDescent="0.2">
      <c r="E2193" s="368"/>
    </row>
    <row r="2194" spans="5:5" x14ac:dyDescent="0.2">
      <c r="E2194" s="368"/>
    </row>
    <row r="2195" spans="5:5" x14ac:dyDescent="0.2">
      <c r="E2195" s="368"/>
    </row>
    <row r="2196" spans="5:5" x14ac:dyDescent="0.2">
      <c r="E2196" s="368"/>
    </row>
    <row r="2197" spans="5:5" x14ac:dyDescent="0.2">
      <c r="E2197" s="368"/>
    </row>
    <row r="2198" spans="5:5" x14ac:dyDescent="0.2">
      <c r="E2198" s="368"/>
    </row>
    <row r="2199" spans="5:5" x14ac:dyDescent="0.2">
      <c r="E2199" s="368"/>
    </row>
    <row r="2200" spans="5:5" x14ac:dyDescent="0.2">
      <c r="E2200" s="368"/>
    </row>
    <row r="2201" spans="5:5" x14ac:dyDescent="0.2">
      <c r="E2201" s="368"/>
    </row>
    <row r="2202" spans="5:5" x14ac:dyDescent="0.2">
      <c r="E2202" s="368"/>
    </row>
    <row r="2203" spans="5:5" x14ac:dyDescent="0.2">
      <c r="E2203" s="368"/>
    </row>
    <row r="2204" spans="5:5" x14ac:dyDescent="0.2">
      <c r="E2204" s="368"/>
    </row>
    <row r="2205" spans="5:5" x14ac:dyDescent="0.2">
      <c r="E2205" s="368"/>
    </row>
    <row r="2206" spans="5:5" x14ac:dyDescent="0.2">
      <c r="E2206" s="368"/>
    </row>
    <row r="2207" spans="5:5" x14ac:dyDescent="0.2">
      <c r="E2207" s="368"/>
    </row>
    <row r="2208" spans="5:5" x14ac:dyDescent="0.2">
      <c r="E2208" s="368"/>
    </row>
    <row r="2209" spans="5:5" x14ac:dyDescent="0.2">
      <c r="E2209" s="368"/>
    </row>
    <row r="2210" spans="5:5" x14ac:dyDescent="0.2">
      <c r="E2210" s="368"/>
    </row>
    <row r="2211" spans="5:5" x14ac:dyDescent="0.2">
      <c r="E2211" s="368"/>
    </row>
    <row r="2212" spans="5:5" x14ac:dyDescent="0.2">
      <c r="E2212" s="368"/>
    </row>
    <row r="2213" spans="5:5" x14ac:dyDescent="0.2">
      <c r="E2213" s="368"/>
    </row>
    <row r="2214" spans="5:5" x14ac:dyDescent="0.2">
      <c r="E2214" s="368"/>
    </row>
    <row r="2215" spans="5:5" x14ac:dyDescent="0.2">
      <c r="E2215" s="368"/>
    </row>
    <row r="2216" spans="5:5" x14ac:dyDescent="0.2">
      <c r="E2216" s="368"/>
    </row>
    <row r="2217" spans="5:5" x14ac:dyDescent="0.2">
      <c r="E2217" s="368"/>
    </row>
    <row r="2218" spans="5:5" x14ac:dyDescent="0.2">
      <c r="E2218" s="368"/>
    </row>
    <row r="2219" spans="5:5" x14ac:dyDescent="0.2">
      <c r="E2219" s="368"/>
    </row>
    <row r="2220" spans="5:5" x14ac:dyDescent="0.2">
      <c r="E2220" s="368"/>
    </row>
    <row r="2221" spans="5:5" x14ac:dyDescent="0.2">
      <c r="E2221" s="368"/>
    </row>
    <row r="2222" spans="5:5" x14ac:dyDescent="0.2">
      <c r="E2222" s="368"/>
    </row>
    <row r="2223" spans="5:5" x14ac:dyDescent="0.2">
      <c r="E2223" s="368"/>
    </row>
    <row r="2224" spans="5:5" x14ac:dyDescent="0.2">
      <c r="E2224" s="368"/>
    </row>
    <row r="2225" spans="5:5" x14ac:dyDescent="0.2">
      <c r="E2225" s="368"/>
    </row>
    <row r="2226" spans="5:5" x14ac:dyDescent="0.2">
      <c r="E2226" s="368"/>
    </row>
    <row r="2227" spans="5:5" x14ac:dyDescent="0.2">
      <c r="E2227" s="368"/>
    </row>
    <row r="2228" spans="5:5" x14ac:dyDescent="0.2">
      <c r="E2228" s="368"/>
    </row>
    <row r="2229" spans="5:5" x14ac:dyDescent="0.2">
      <c r="E2229" s="368"/>
    </row>
    <row r="2230" spans="5:5" x14ac:dyDescent="0.2">
      <c r="E2230" s="368"/>
    </row>
    <row r="2231" spans="5:5" x14ac:dyDescent="0.2">
      <c r="E2231" s="368"/>
    </row>
    <row r="2232" spans="5:5" x14ac:dyDescent="0.2">
      <c r="E2232" s="368"/>
    </row>
    <row r="2233" spans="5:5" x14ac:dyDescent="0.2">
      <c r="E2233" s="368"/>
    </row>
    <row r="2234" spans="5:5" x14ac:dyDescent="0.2">
      <c r="E2234" s="368"/>
    </row>
    <row r="2235" spans="5:5" x14ac:dyDescent="0.2">
      <c r="E2235" s="368"/>
    </row>
    <row r="2236" spans="5:5" x14ac:dyDescent="0.2">
      <c r="E2236" s="368"/>
    </row>
    <row r="2237" spans="5:5" x14ac:dyDescent="0.2">
      <c r="E2237" s="368"/>
    </row>
    <row r="2238" spans="5:5" x14ac:dyDescent="0.2">
      <c r="E2238" s="368"/>
    </row>
    <row r="2239" spans="5:5" x14ac:dyDescent="0.2">
      <c r="E2239" s="368"/>
    </row>
    <row r="2240" spans="5:5" x14ac:dyDescent="0.2">
      <c r="E2240" s="368"/>
    </row>
    <row r="2241" spans="5:5" x14ac:dyDescent="0.2">
      <c r="E2241" s="368"/>
    </row>
    <row r="2242" spans="5:5" x14ac:dyDescent="0.2">
      <c r="E2242" s="368"/>
    </row>
    <row r="2243" spans="5:5" x14ac:dyDescent="0.2">
      <c r="E2243" s="368"/>
    </row>
    <row r="2244" spans="5:5" x14ac:dyDescent="0.2">
      <c r="E2244" s="368"/>
    </row>
    <row r="2245" spans="5:5" x14ac:dyDescent="0.2">
      <c r="E2245" s="368"/>
    </row>
    <row r="2246" spans="5:5" x14ac:dyDescent="0.2">
      <c r="E2246" s="368"/>
    </row>
    <row r="2247" spans="5:5" x14ac:dyDescent="0.2">
      <c r="E2247" s="368"/>
    </row>
    <row r="2248" spans="5:5" x14ac:dyDescent="0.2">
      <c r="E2248" s="368"/>
    </row>
    <row r="2249" spans="5:5" x14ac:dyDescent="0.2">
      <c r="E2249" s="368"/>
    </row>
    <row r="2250" spans="5:5" x14ac:dyDescent="0.2">
      <c r="E2250" s="368"/>
    </row>
    <row r="2251" spans="5:5" x14ac:dyDescent="0.2">
      <c r="E2251" s="368"/>
    </row>
    <row r="2252" spans="5:5" x14ac:dyDescent="0.2">
      <c r="E2252" s="368"/>
    </row>
    <row r="2253" spans="5:5" x14ac:dyDescent="0.2">
      <c r="E2253" s="368"/>
    </row>
    <row r="2254" spans="5:5" x14ac:dyDescent="0.2">
      <c r="E2254" s="368"/>
    </row>
    <row r="2255" spans="5:5" x14ac:dyDescent="0.2">
      <c r="E2255" s="368"/>
    </row>
    <row r="2256" spans="5:5" x14ac:dyDescent="0.2">
      <c r="E2256" s="368"/>
    </row>
    <row r="2257" spans="5:5" x14ac:dyDescent="0.2">
      <c r="E2257" s="368"/>
    </row>
    <row r="2258" spans="5:5" x14ac:dyDescent="0.2">
      <c r="E2258" s="368"/>
    </row>
    <row r="2259" spans="5:5" x14ac:dyDescent="0.2">
      <c r="E2259" s="368"/>
    </row>
    <row r="2260" spans="5:5" x14ac:dyDescent="0.2">
      <c r="E2260" s="368"/>
    </row>
    <row r="2261" spans="5:5" x14ac:dyDescent="0.2">
      <c r="E2261" s="368"/>
    </row>
    <row r="2262" spans="5:5" x14ac:dyDescent="0.2">
      <c r="E2262" s="368"/>
    </row>
    <row r="2263" spans="5:5" x14ac:dyDescent="0.2">
      <c r="E2263" s="368"/>
    </row>
    <row r="2264" spans="5:5" x14ac:dyDescent="0.2">
      <c r="E2264" s="368"/>
    </row>
    <row r="2265" spans="5:5" x14ac:dyDescent="0.2">
      <c r="E2265" s="368"/>
    </row>
    <row r="2266" spans="5:5" x14ac:dyDescent="0.2">
      <c r="E2266" s="368"/>
    </row>
    <row r="2267" spans="5:5" x14ac:dyDescent="0.2">
      <c r="E2267" s="368"/>
    </row>
    <row r="2268" spans="5:5" x14ac:dyDescent="0.2">
      <c r="E2268" s="368"/>
    </row>
    <row r="2269" spans="5:5" x14ac:dyDescent="0.2">
      <c r="E2269" s="368"/>
    </row>
    <row r="2270" spans="5:5" x14ac:dyDescent="0.2">
      <c r="E2270" s="368"/>
    </row>
    <row r="2271" spans="5:5" x14ac:dyDescent="0.2">
      <c r="E2271" s="368"/>
    </row>
    <row r="2272" spans="5:5" x14ac:dyDescent="0.2">
      <c r="E2272" s="368"/>
    </row>
    <row r="2273" spans="5:5" x14ac:dyDescent="0.2">
      <c r="E2273" s="368"/>
    </row>
    <row r="2274" spans="5:5" x14ac:dyDescent="0.2">
      <c r="E2274" s="368"/>
    </row>
    <row r="2275" spans="5:5" x14ac:dyDescent="0.2">
      <c r="E2275" s="368"/>
    </row>
    <row r="2276" spans="5:5" x14ac:dyDescent="0.2">
      <c r="E2276" s="368"/>
    </row>
    <row r="2277" spans="5:5" x14ac:dyDescent="0.2">
      <c r="E2277" s="368"/>
    </row>
    <row r="2278" spans="5:5" x14ac:dyDescent="0.2">
      <c r="E2278" s="368"/>
    </row>
    <row r="2279" spans="5:5" x14ac:dyDescent="0.2">
      <c r="E2279" s="368"/>
    </row>
    <row r="2280" spans="5:5" x14ac:dyDescent="0.2">
      <c r="E2280" s="368"/>
    </row>
    <row r="2281" spans="5:5" x14ac:dyDescent="0.2">
      <c r="E2281" s="368"/>
    </row>
    <row r="2282" spans="5:5" x14ac:dyDescent="0.2">
      <c r="E2282" s="368"/>
    </row>
    <row r="2283" spans="5:5" x14ac:dyDescent="0.2">
      <c r="E2283" s="368"/>
    </row>
    <row r="2284" spans="5:5" x14ac:dyDescent="0.2">
      <c r="E2284" s="368"/>
    </row>
    <row r="2285" spans="5:5" x14ac:dyDescent="0.2">
      <c r="E2285" s="368"/>
    </row>
    <row r="2286" spans="5:5" x14ac:dyDescent="0.2">
      <c r="E2286" s="368"/>
    </row>
    <row r="2287" spans="5:5" x14ac:dyDescent="0.2">
      <c r="E2287" s="368"/>
    </row>
    <row r="2288" spans="5:5" x14ac:dyDescent="0.2">
      <c r="E2288" s="368"/>
    </row>
    <row r="2289" spans="5:5" x14ac:dyDescent="0.2">
      <c r="E2289" s="368"/>
    </row>
    <row r="2290" spans="5:5" x14ac:dyDescent="0.2">
      <c r="E2290" s="368"/>
    </row>
    <row r="2291" spans="5:5" x14ac:dyDescent="0.2">
      <c r="E2291" s="368"/>
    </row>
    <row r="2292" spans="5:5" x14ac:dyDescent="0.2">
      <c r="E2292" s="368"/>
    </row>
    <row r="2293" spans="5:5" x14ac:dyDescent="0.2">
      <c r="E2293" s="368"/>
    </row>
    <row r="2294" spans="5:5" x14ac:dyDescent="0.2">
      <c r="E2294" s="368"/>
    </row>
    <row r="2295" spans="5:5" x14ac:dyDescent="0.2">
      <c r="E2295" s="368"/>
    </row>
    <row r="2296" spans="5:5" x14ac:dyDescent="0.2">
      <c r="E2296" s="368"/>
    </row>
    <row r="2297" spans="5:5" x14ac:dyDescent="0.2">
      <c r="E2297" s="368"/>
    </row>
    <row r="2298" spans="5:5" x14ac:dyDescent="0.2">
      <c r="E2298" s="368"/>
    </row>
    <row r="2299" spans="5:5" x14ac:dyDescent="0.2">
      <c r="E2299" s="368"/>
    </row>
    <row r="2300" spans="5:5" x14ac:dyDescent="0.2">
      <c r="E2300" s="368"/>
    </row>
    <row r="2301" spans="5:5" x14ac:dyDescent="0.2">
      <c r="E2301" s="368"/>
    </row>
    <row r="2302" spans="5:5" x14ac:dyDescent="0.2">
      <c r="E2302" s="368"/>
    </row>
    <row r="2303" spans="5:5" x14ac:dyDescent="0.2">
      <c r="E2303" s="368"/>
    </row>
    <row r="2304" spans="5:5" x14ac:dyDescent="0.2">
      <c r="E2304" s="368"/>
    </row>
    <row r="2305" spans="5:5" x14ac:dyDescent="0.2">
      <c r="E2305" s="368"/>
    </row>
    <row r="2306" spans="5:5" x14ac:dyDescent="0.2">
      <c r="E2306" s="368"/>
    </row>
    <row r="2307" spans="5:5" x14ac:dyDescent="0.2">
      <c r="E2307" s="368"/>
    </row>
    <row r="2308" spans="5:5" x14ac:dyDescent="0.2">
      <c r="E2308" s="368"/>
    </row>
    <row r="2309" spans="5:5" x14ac:dyDescent="0.2">
      <c r="E2309" s="368"/>
    </row>
    <row r="2310" spans="5:5" x14ac:dyDescent="0.2">
      <c r="E2310" s="368"/>
    </row>
    <row r="2311" spans="5:5" x14ac:dyDescent="0.2">
      <c r="E2311" s="368"/>
    </row>
    <row r="2312" spans="5:5" x14ac:dyDescent="0.2">
      <c r="E2312" s="368"/>
    </row>
    <row r="2313" spans="5:5" x14ac:dyDescent="0.2">
      <c r="E2313" s="368"/>
    </row>
    <row r="2314" spans="5:5" x14ac:dyDescent="0.2">
      <c r="E2314" s="368"/>
    </row>
    <row r="2315" spans="5:5" x14ac:dyDescent="0.2">
      <c r="E2315" s="368"/>
    </row>
    <row r="2316" spans="5:5" x14ac:dyDescent="0.2">
      <c r="E2316" s="368"/>
    </row>
    <row r="2317" spans="5:5" x14ac:dyDescent="0.2">
      <c r="E2317" s="368"/>
    </row>
    <row r="2318" spans="5:5" x14ac:dyDescent="0.2">
      <c r="E2318" s="368"/>
    </row>
    <row r="2319" spans="5:5" x14ac:dyDescent="0.2">
      <c r="E2319" s="368"/>
    </row>
    <row r="2320" spans="5:5" x14ac:dyDescent="0.2">
      <c r="E2320" s="368"/>
    </row>
    <row r="2321" spans="5:5" x14ac:dyDescent="0.2">
      <c r="E2321" s="368"/>
    </row>
    <row r="2322" spans="5:5" x14ac:dyDescent="0.2">
      <c r="E2322" s="368"/>
    </row>
    <row r="2323" spans="5:5" x14ac:dyDescent="0.2">
      <c r="E2323" s="368"/>
    </row>
    <row r="2324" spans="5:5" x14ac:dyDescent="0.2">
      <c r="E2324" s="368"/>
    </row>
    <row r="2325" spans="5:5" x14ac:dyDescent="0.2">
      <c r="E2325" s="368"/>
    </row>
    <row r="2326" spans="5:5" x14ac:dyDescent="0.2">
      <c r="E2326" s="368"/>
    </row>
    <row r="2327" spans="5:5" x14ac:dyDescent="0.2">
      <c r="E2327" s="368"/>
    </row>
    <row r="2328" spans="5:5" x14ac:dyDescent="0.2">
      <c r="E2328" s="368"/>
    </row>
    <row r="2329" spans="5:5" x14ac:dyDescent="0.2">
      <c r="E2329" s="368"/>
    </row>
    <row r="2330" spans="5:5" x14ac:dyDescent="0.2">
      <c r="E2330" s="368"/>
    </row>
    <row r="2331" spans="5:5" x14ac:dyDescent="0.2">
      <c r="E2331" s="368"/>
    </row>
    <row r="2332" spans="5:5" x14ac:dyDescent="0.2">
      <c r="E2332" s="368"/>
    </row>
    <row r="2333" spans="5:5" x14ac:dyDescent="0.2">
      <c r="E2333" s="368"/>
    </row>
    <row r="2334" spans="5:5" x14ac:dyDescent="0.2">
      <c r="E2334" s="368"/>
    </row>
    <row r="2335" spans="5:5" x14ac:dyDescent="0.2">
      <c r="E2335" s="368"/>
    </row>
    <row r="2336" spans="5:5" x14ac:dyDescent="0.2">
      <c r="E2336" s="368"/>
    </row>
    <row r="2337" spans="5:5" x14ac:dyDescent="0.2">
      <c r="E2337" s="368"/>
    </row>
    <row r="2338" spans="5:5" x14ac:dyDescent="0.2">
      <c r="E2338" s="368"/>
    </row>
    <row r="2339" spans="5:5" x14ac:dyDescent="0.2">
      <c r="E2339" s="368"/>
    </row>
    <row r="2340" spans="5:5" x14ac:dyDescent="0.2">
      <c r="E2340" s="368"/>
    </row>
    <row r="2341" spans="5:5" x14ac:dyDescent="0.2">
      <c r="E2341" s="368"/>
    </row>
    <row r="2342" spans="5:5" x14ac:dyDescent="0.2">
      <c r="E2342" s="368"/>
    </row>
    <row r="2343" spans="5:5" x14ac:dyDescent="0.2">
      <c r="E2343" s="368"/>
    </row>
    <row r="2344" spans="5:5" x14ac:dyDescent="0.2">
      <c r="E2344" s="368"/>
    </row>
    <row r="2345" spans="5:5" x14ac:dyDescent="0.2">
      <c r="E2345" s="368"/>
    </row>
    <row r="2346" spans="5:5" x14ac:dyDescent="0.2">
      <c r="E2346" s="368"/>
    </row>
    <row r="2347" spans="5:5" x14ac:dyDescent="0.2">
      <c r="E2347" s="368"/>
    </row>
    <row r="2348" spans="5:5" x14ac:dyDescent="0.2">
      <c r="E2348" s="368"/>
    </row>
    <row r="2349" spans="5:5" x14ac:dyDescent="0.2">
      <c r="E2349" s="368"/>
    </row>
    <row r="2350" spans="5:5" x14ac:dyDescent="0.2">
      <c r="E2350" s="368"/>
    </row>
    <row r="2351" spans="5:5" x14ac:dyDescent="0.2">
      <c r="E2351" s="368"/>
    </row>
    <row r="2352" spans="5:5" x14ac:dyDescent="0.2">
      <c r="E2352" s="368"/>
    </row>
    <row r="2353" spans="5:5" x14ac:dyDescent="0.2">
      <c r="E2353" s="368"/>
    </row>
    <row r="2354" spans="5:5" x14ac:dyDescent="0.2">
      <c r="E2354" s="368"/>
    </row>
    <row r="2355" spans="5:5" x14ac:dyDescent="0.2">
      <c r="E2355" s="368"/>
    </row>
    <row r="2356" spans="5:5" x14ac:dyDescent="0.2">
      <c r="E2356" s="368"/>
    </row>
    <row r="2357" spans="5:5" x14ac:dyDescent="0.2">
      <c r="E2357" s="368"/>
    </row>
    <row r="2358" spans="5:5" x14ac:dyDescent="0.2">
      <c r="E2358" s="368"/>
    </row>
    <row r="2359" spans="5:5" x14ac:dyDescent="0.2">
      <c r="E2359" s="368"/>
    </row>
    <row r="2360" spans="5:5" x14ac:dyDescent="0.2">
      <c r="E2360" s="368"/>
    </row>
    <row r="2361" spans="5:5" x14ac:dyDescent="0.2">
      <c r="E2361" s="368"/>
    </row>
    <row r="2362" spans="5:5" x14ac:dyDescent="0.2">
      <c r="E2362" s="368"/>
    </row>
    <row r="2363" spans="5:5" x14ac:dyDescent="0.2">
      <c r="E2363" s="368"/>
    </row>
    <row r="2364" spans="5:5" x14ac:dyDescent="0.2">
      <c r="E2364" s="368"/>
    </row>
    <row r="2365" spans="5:5" x14ac:dyDescent="0.2">
      <c r="E2365" s="368"/>
    </row>
    <row r="2366" spans="5:5" x14ac:dyDescent="0.2">
      <c r="E2366" s="368"/>
    </row>
    <row r="2367" spans="5:5" x14ac:dyDescent="0.2">
      <c r="E2367" s="368"/>
    </row>
    <row r="2368" spans="5:5" x14ac:dyDescent="0.2">
      <c r="E2368" s="368"/>
    </row>
    <row r="2369" spans="5:5" x14ac:dyDescent="0.2">
      <c r="E2369" s="368"/>
    </row>
    <row r="2370" spans="5:5" x14ac:dyDescent="0.2">
      <c r="E2370" s="368"/>
    </row>
    <row r="2371" spans="5:5" x14ac:dyDescent="0.2">
      <c r="E2371" s="368"/>
    </row>
    <row r="2372" spans="5:5" x14ac:dyDescent="0.2">
      <c r="E2372" s="368"/>
    </row>
    <row r="2373" spans="5:5" x14ac:dyDescent="0.2">
      <c r="E2373" s="368"/>
    </row>
    <row r="2374" spans="5:5" x14ac:dyDescent="0.2">
      <c r="E2374" s="368"/>
    </row>
    <row r="2375" spans="5:5" x14ac:dyDescent="0.2">
      <c r="E2375" s="368"/>
    </row>
    <row r="2376" spans="5:5" x14ac:dyDescent="0.2">
      <c r="E2376" s="368"/>
    </row>
    <row r="2377" spans="5:5" x14ac:dyDescent="0.2">
      <c r="E2377" s="368"/>
    </row>
    <row r="2378" spans="5:5" x14ac:dyDescent="0.2">
      <c r="E2378" s="368"/>
    </row>
    <row r="2379" spans="5:5" x14ac:dyDescent="0.2">
      <c r="E2379" s="368"/>
    </row>
    <row r="2380" spans="5:5" x14ac:dyDescent="0.2">
      <c r="E2380" s="368"/>
    </row>
    <row r="2381" spans="5:5" x14ac:dyDescent="0.2">
      <c r="E2381" s="368"/>
    </row>
    <row r="2382" spans="5:5" x14ac:dyDescent="0.2">
      <c r="E2382" s="368"/>
    </row>
    <row r="2383" spans="5:5" x14ac:dyDescent="0.2">
      <c r="E2383" s="368"/>
    </row>
    <row r="2384" spans="5:5" x14ac:dyDescent="0.2">
      <c r="E2384" s="368"/>
    </row>
    <row r="2385" spans="5:5" x14ac:dyDescent="0.2">
      <c r="E2385" s="368"/>
    </row>
    <row r="2386" spans="5:5" x14ac:dyDescent="0.2">
      <c r="E2386" s="368"/>
    </row>
    <row r="2387" spans="5:5" x14ac:dyDescent="0.2">
      <c r="E2387" s="368"/>
    </row>
    <row r="2388" spans="5:5" x14ac:dyDescent="0.2">
      <c r="E2388" s="368"/>
    </row>
    <row r="2389" spans="5:5" x14ac:dyDescent="0.2">
      <c r="E2389" s="368"/>
    </row>
    <row r="2390" spans="5:5" x14ac:dyDescent="0.2">
      <c r="E2390" s="368"/>
    </row>
    <row r="2391" spans="5:5" x14ac:dyDescent="0.2">
      <c r="E2391" s="368"/>
    </row>
    <row r="2392" spans="5:5" x14ac:dyDescent="0.2">
      <c r="E2392" s="368"/>
    </row>
    <row r="2393" spans="5:5" x14ac:dyDescent="0.2">
      <c r="E2393" s="368"/>
    </row>
    <row r="2394" spans="5:5" x14ac:dyDescent="0.2">
      <c r="E2394" s="368"/>
    </row>
    <row r="2395" spans="5:5" x14ac:dyDescent="0.2">
      <c r="E2395" s="368"/>
    </row>
    <row r="2396" spans="5:5" x14ac:dyDescent="0.2">
      <c r="E2396" s="368"/>
    </row>
    <row r="2397" spans="5:5" x14ac:dyDescent="0.2">
      <c r="E2397" s="368"/>
    </row>
    <row r="2398" spans="5:5" x14ac:dyDescent="0.2">
      <c r="E2398" s="368"/>
    </row>
    <row r="2399" spans="5:5" x14ac:dyDescent="0.2">
      <c r="E2399" s="368"/>
    </row>
    <row r="2400" spans="5:5" x14ac:dyDescent="0.2">
      <c r="E2400" s="368"/>
    </row>
    <row r="2401" spans="5:5" x14ac:dyDescent="0.2">
      <c r="E2401" s="368"/>
    </row>
    <row r="2402" spans="5:5" x14ac:dyDescent="0.2">
      <c r="E2402" s="368"/>
    </row>
    <row r="2403" spans="5:5" x14ac:dyDescent="0.2">
      <c r="E2403" s="368"/>
    </row>
    <row r="2404" spans="5:5" x14ac:dyDescent="0.2">
      <c r="E2404" s="368"/>
    </row>
    <row r="2405" spans="5:5" x14ac:dyDescent="0.2">
      <c r="E2405" s="368"/>
    </row>
    <row r="2406" spans="5:5" x14ac:dyDescent="0.2">
      <c r="E2406" s="368"/>
    </row>
  </sheetData>
  <mergeCells count="25">
    <mergeCell ref="F1:H1"/>
    <mergeCell ref="D5:H5"/>
    <mergeCell ref="D7:H7"/>
    <mergeCell ref="A15:F15"/>
    <mergeCell ref="D3:H3"/>
    <mergeCell ref="F8:H8"/>
    <mergeCell ref="E6:H6"/>
    <mergeCell ref="D9:H9"/>
    <mergeCell ref="F10:H10"/>
    <mergeCell ref="G21:G22"/>
    <mergeCell ref="A164:E164"/>
    <mergeCell ref="A16:F16"/>
    <mergeCell ref="F11:H11"/>
    <mergeCell ref="F2:H2"/>
    <mergeCell ref="H21:H22"/>
    <mergeCell ref="A19:F19"/>
    <mergeCell ref="A18:F18"/>
    <mergeCell ref="A17:F17"/>
    <mergeCell ref="D4:H4"/>
    <mergeCell ref="C165:D165"/>
    <mergeCell ref="A21:A22"/>
    <mergeCell ref="B21:E21"/>
    <mergeCell ref="F21:F22"/>
    <mergeCell ref="B24:B162"/>
    <mergeCell ref="A163:E163"/>
  </mergeCells>
  <pageMargins left="0.7" right="0.7" top="0.75" bottom="0.75" header="0.3" footer="0.3"/>
  <pageSetup paperSize="9" scale="59" orientation="portrait" r:id="rId1"/>
  <rowBreaks count="1" manualBreakCount="1">
    <brk id="13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88"/>
  <sheetViews>
    <sheetView view="pageBreakPreview" topLeftCell="A37" zoomScaleNormal="100" zoomScaleSheetLayoutView="100" workbookViewId="0">
      <selection activeCell="E35" sqref="E35"/>
    </sheetView>
  </sheetViews>
  <sheetFormatPr defaultRowHeight="15.75" x14ac:dyDescent="0.25"/>
  <cols>
    <col min="1" max="1" width="54.85546875" style="96" customWidth="1"/>
    <col min="2" max="2" width="16.85546875" style="68" customWidth="1"/>
    <col min="3" max="3" width="12.140625" style="68" customWidth="1"/>
    <col min="4" max="4" width="14.140625" style="68" customWidth="1"/>
    <col min="5" max="7" width="17.42578125" style="69" customWidth="1"/>
    <col min="8" max="16384" width="9.140625" style="97"/>
  </cols>
  <sheetData>
    <row r="1" spans="1:13" ht="18.75" x14ac:dyDescent="0.25">
      <c r="E1" s="454" t="s">
        <v>312</v>
      </c>
      <c r="F1" s="454"/>
      <c r="G1" s="454"/>
    </row>
    <row r="2" spans="1:13" s="32" customFormat="1" ht="18.75" x14ac:dyDescent="0.3">
      <c r="A2" s="38"/>
      <c r="B2" s="38"/>
      <c r="C2" s="454" t="s">
        <v>297</v>
      </c>
      <c r="D2" s="454"/>
      <c r="E2" s="454"/>
      <c r="F2" s="454"/>
      <c r="G2" s="454"/>
      <c r="H2" s="39"/>
    </row>
    <row r="3" spans="1:13" s="32" customFormat="1" ht="18.75" x14ac:dyDescent="0.3">
      <c r="A3" s="38"/>
      <c r="B3" s="38"/>
      <c r="C3" s="380" t="s">
        <v>274</v>
      </c>
      <c r="D3" s="380"/>
      <c r="E3" s="380"/>
      <c r="F3" s="380"/>
      <c r="G3" s="380"/>
      <c r="H3" s="39"/>
    </row>
    <row r="4" spans="1:13" s="32" customFormat="1" ht="18.75" x14ac:dyDescent="0.3">
      <c r="A4" s="38"/>
      <c r="B4" s="38"/>
      <c r="C4" s="38"/>
      <c r="D4" s="38"/>
      <c r="E4" s="380" t="s">
        <v>300</v>
      </c>
      <c r="F4" s="380"/>
      <c r="G4" s="380"/>
      <c r="H4" s="39"/>
    </row>
    <row r="5" spans="1:13" s="32" customFormat="1" ht="18.75" x14ac:dyDescent="0.3">
      <c r="A5" s="38"/>
      <c r="B5" s="38"/>
      <c r="C5" s="38"/>
      <c r="D5" s="380" t="s">
        <v>228</v>
      </c>
      <c r="E5" s="380"/>
      <c r="F5" s="380"/>
      <c r="G5" s="380"/>
      <c r="H5" s="39"/>
    </row>
    <row r="6" spans="1:13" s="90" customFormat="1" ht="18.75" x14ac:dyDescent="0.2">
      <c r="A6" s="110"/>
      <c r="B6" s="110"/>
      <c r="C6" s="110"/>
      <c r="D6" s="110"/>
      <c r="E6" s="452" t="s">
        <v>236</v>
      </c>
      <c r="F6" s="452"/>
      <c r="G6" s="452"/>
      <c r="H6" s="89"/>
      <c r="I6" s="89"/>
      <c r="J6" s="89"/>
      <c r="K6" s="89"/>
      <c r="L6" s="89"/>
      <c r="M6" s="89"/>
    </row>
    <row r="7" spans="1:13" s="90" customFormat="1" ht="18.75" x14ac:dyDescent="0.2">
      <c r="A7" s="452" t="s">
        <v>237</v>
      </c>
      <c r="B7" s="452"/>
      <c r="C7" s="452"/>
      <c r="D7" s="452"/>
      <c r="E7" s="452"/>
      <c r="F7" s="452"/>
      <c r="G7" s="452"/>
    </row>
    <row r="8" spans="1:13" s="90" customFormat="1" ht="18.75" x14ac:dyDescent="0.2">
      <c r="A8" s="110"/>
      <c r="B8" s="110"/>
      <c r="C8" s="110"/>
      <c r="D8" s="110"/>
      <c r="E8" s="452" t="s">
        <v>238</v>
      </c>
      <c r="F8" s="452"/>
      <c r="G8" s="452"/>
    </row>
    <row r="9" spans="1:13" s="90" customFormat="1" ht="18.75" x14ac:dyDescent="0.2">
      <c r="A9" s="91"/>
      <c r="B9" s="92"/>
      <c r="C9" s="92"/>
      <c r="D9" s="93"/>
      <c r="E9" s="454" t="s">
        <v>313</v>
      </c>
      <c r="F9" s="454"/>
      <c r="G9" s="454"/>
    </row>
    <row r="10" spans="1:13" s="90" customFormat="1" ht="18.75" x14ac:dyDescent="0.3">
      <c r="A10" s="91"/>
      <c r="B10" s="92"/>
      <c r="C10" s="92"/>
      <c r="D10" s="88"/>
      <c r="E10" s="381" t="s">
        <v>370</v>
      </c>
      <c r="F10" s="381"/>
      <c r="G10" s="381"/>
    </row>
    <row r="11" spans="1:13" s="90" customFormat="1" ht="18.75" x14ac:dyDescent="0.2">
      <c r="A11" s="91"/>
      <c r="B11" s="92"/>
      <c r="C11" s="92"/>
      <c r="D11" s="88"/>
      <c r="E11" s="453"/>
      <c r="F11" s="453"/>
      <c r="G11" s="453"/>
    </row>
    <row r="12" spans="1:13" s="90" customFormat="1" ht="12.75" x14ac:dyDescent="0.2">
      <c r="A12" s="91"/>
      <c r="B12" s="92"/>
      <c r="C12" s="92"/>
      <c r="D12" s="88"/>
      <c r="E12" s="94"/>
      <c r="F12" s="94"/>
      <c r="G12" s="94"/>
    </row>
    <row r="13" spans="1:13" s="90" customFormat="1" ht="83.25" customHeight="1" x14ac:dyDescent="0.2">
      <c r="A13" s="450" t="s">
        <v>193</v>
      </c>
      <c r="B13" s="451"/>
      <c r="C13" s="451"/>
      <c r="D13" s="451"/>
      <c r="E13" s="451"/>
      <c r="F13" s="95"/>
      <c r="G13" s="95"/>
    </row>
    <row r="14" spans="1:13" s="90" customFormat="1" ht="15.75" customHeight="1" x14ac:dyDescent="0.2">
      <c r="A14" s="451" t="s">
        <v>293</v>
      </c>
      <c r="B14" s="451"/>
      <c r="C14" s="451"/>
      <c r="D14" s="451"/>
      <c r="E14" s="451"/>
      <c r="F14" s="95"/>
      <c r="G14" s="95"/>
    </row>
    <row r="17" spans="1:7" ht="47.25" x14ac:dyDescent="0.25">
      <c r="A17" s="71" t="s">
        <v>52</v>
      </c>
      <c r="B17" s="70" t="s">
        <v>98</v>
      </c>
      <c r="C17" s="70" t="s">
        <v>99</v>
      </c>
      <c r="D17" s="71" t="s">
        <v>97</v>
      </c>
      <c r="E17" s="72" t="s">
        <v>229</v>
      </c>
      <c r="F17" s="72" t="s">
        <v>243</v>
      </c>
      <c r="G17" s="72" t="s">
        <v>303</v>
      </c>
    </row>
    <row r="18" spans="1:7" x14ac:dyDescent="0.25">
      <c r="A18" s="73" t="s">
        <v>194</v>
      </c>
      <c r="B18" s="73" t="s">
        <v>195</v>
      </c>
      <c r="C18" s="73" t="s">
        <v>196</v>
      </c>
      <c r="D18" s="73" t="s">
        <v>197</v>
      </c>
      <c r="E18" s="74" t="s">
        <v>198</v>
      </c>
      <c r="F18" s="74"/>
      <c r="G18" s="74"/>
    </row>
    <row r="19" spans="1:7" s="99" customFormat="1" x14ac:dyDescent="0.25">
      <c r="A19" s="98" t="s">
        <v>199</v>
      </c>
      <c r="B19" s="75"/>
      <c r="C19" s="75"/>
      <c r="D19" s="75"/>
      <c r="E19" s="76">
        <f>E20+E29+E41+E59+E86+E35+E53+E115</f>
        <v>17343.399999999998</v>
      </c>
      <c r="F19" s="76">
        <f>F20+F29+F41+F59+F86+F159+F115</f>
        <v>12156.300000000001</v>
      </c>
      <c r="G19" s="76">
        <f>G20+G29+G41+G59+G86+G159+G115</f>
        <v>11962.8</v>
      </c>
    </row>
    <row r="20" spans="1:7" s="99" customFormat="1" ht="78.75" x14ac:dyDescent="0.25">
      <c r="A20" s="100" t="s">
        <v>146</v>
      </c>
      <c r="B20" s="77" t="s">
        <v>147</v>
      </c>
      <c r="C20" s="77" t="s">
        <v>200</v>
      </c>
      <c r="D20" s="77" t="s">
        <v>200</v>
      </c>
      <c r="E20" s="262">
        <f>E21+E26</f>
        <v>119</v>
      </c>
      <c r="F20" s="262">
        <f t="shared" ref="E20:G24" si="0">F21</f>
        <v>50</v>
      </c>
      <c r="G20" s="262">
        <f t="shared" si="0"/>
        <v>50</v>
      </c>
    </row>
    <row r="21" spans="1:7" s="99" customFormat="1" ht="29.25" customHeight="1" x14ac:dyDescent="0.25">
      <c r="A21" s="101" t="s">
        <v>244</v>
      </c>
      <c r="B21" s="78" t="s">
        <v>245</v>
      </c>
      <c r="C21" s="77" t="s">
        <v>200</v>
      </c>
      <c r="D21" s="77" t="s">
        <v>200</v>
      </c>
      <c r="E21" s="79">
        <f t="shared" si="0"/>
        <v>99</v>
      </c>
      <c r="F21" s="79">
        <f t="shared" si="0"/>
        <v>50</v>
      </c>
      <c r="G21" s="79">
        <f t="shared" si="0"/>
        <v>50</v>
      </c>
    </row>
    <row r="22" spans="1:7" ht="63" x14ac:dyDescent="0.25">
      <c r="A22" s="101" t="s">
        <v>266</v>
      </c>
      <c r="B22" s="78" t="s">
        <v>247</v>
      </c>
      <c r="C22" s="78" t="s">
        <v>200</v>
      </c>
      <c r="D22" s="78" t="s">
        <v>200</v>
      </c>
      <c r="E22" s="79">
        <f t="shared" si="0"/>
        <v>99</v>
      </c>
      <c r="F22" s="79">
        <f t="shared" si="0"/>
        <v>50</v>
      </c>
      <c r="G22" s="79">
        <f t="shared" si="0"/>
        <v>50</v>
      </c>
    </row>
    <row r="23" spans="1:7" ht="47.25" x14ac:dyDescent="0.25">
      <c r="A23" s="101" t="s">
        <v>201</v>
      </c>
      <c r="B23" s="78" t="s">
        <v>248</v>
      </c>
      <c r="C23" s="78"/>
      <c r="D23" s="78"/>
      <c r="E23" s="79">
        <f t="shared" si="0"/>
        <v>99</v>
      </c>
      <c r="F23" s="79">
        <f t="shared" si="0"/>
        <v>50</v>
      </c>
      <c r="G23" s="79">
        <f t="shared" si="0"/>
        <v>50</v>
      </c>
    </row>
    <row r="24" spans="1:7" ht="32.25" customHeight="1" x14ac:dyDescent="0.25">
      <c r="A24" s="102" t="s">
        <v>121</v>
      </c>
      <c r="B24" s="78" t="s">
        <v>248</v>
      </c>
      <c r="C24" s="78">
        <v>240</v>
      </c>
      <c r="D24" s="78" t="s">
        <v>200</v>
      </c>
      <c r="E24" s="79">
        <f t="shared" si="0"/>
        <v>99</v>
      </c>
      <c r="F24" s="79">
        <f t="shared" si="0"/>
        <v>50</v>
      </c>
      <c r="G24" s="79">
        <f t="shared" si="0"/>
        <v>50</v>
      </c>
    </row>
    <row r="25" spans="1:7" ht="32.25" customHeight="1" x14ac:dyDescent="0.25">
      <c r="A25" s="102" t="s">
        <v>68</v>
      </c>
      <c r="B25" s="78" t="s">
        <v>248</v>
      </c>
      <c r="C25" s="78">
        <v>240</v>
      </c>
      <c r="D25" s="80" t="s">
        <v>70</v>
      </c>
      <c r="E25" s="79">
        <f>'6 Ведомственная '!F70</f>
        <v>99</v>
      </c>
      <c r="F25" s="79">
        <f>'6 Ведомственная '!G70</f>
        <v>50</v>
      </c>
      <c r="G25" s="79">
        <f>'6 Ведомственная '!H70</f>
        <v>50</v>
      </c>
    </row>
    <row r="26" spans="1:7" ht="63" x14ac:dyDescent="0.25">
      <c r="A26" s="102" t="s">
        <v>233</v>
      </c>
      <c r="B26" s="78" t="s">
        <v>356</v>
      </c>
      <c r="C26" s="78"/>
      <c r="D26" s="80"/>
      <c r="E26" s="76">
        <f t="shared" ref="E26:G27" si="1">E27</f>
        <v>20</v>
      </c>
      <c r="F26" s="76">
        <f t="shared" si="1"/>
        <v>0</v>
      </c>
      <c r="G26" s="76">
        <f t="shared" si="1"/>
        <v>0</v>
      </c>
    </row>
    <row r="27" spans="1:7" ht="47.25" x14ac:dyDescent="0.25">
      <c r="A27" s="102" t="s">
        <v>121</v>
      </c>
      <c r="B27" s="78" t="s">
        <v>356</v>
      </c>
      <c r="C27" s="78">
        <v>240</v>
      </c>
      <c r="D27" s="80"/>
      <c r="E27" s="79">
        <f t="shared" si="1"/>
        <v>20</v>
      </c>
      <c r="F27" s="79">
        <f t="shared" si="1"/>
        <v>0</v>
      </c>
      <c r="G27" s="79">
        <f t="shared" si="1"/>
        <v>0</v>
      </c>
    </row>
    <row r="28" spans="1:7" ht="32.25" customHeight="1" x14ac:dyDescent="0.25">
      <c r="A28" s="102" t="s">
        <v>68</v>
      </c>
      <c r="B28" s="78" t="s">
        <v>356</v>
      </c>
      <c r="C28" s="78">
        <v>240</v>
      </c>
      <c r="D28" s="80" t="s">
        <v>70</v>
      </c>
      <c r="E28" s="79">
        <f>'6 Ведомственная '!F71</f>
        <v>20</v>
      </c>
      <c r="F28" s="79">
        <v>0</v>
      </c>
      <c r="G28" s="79">
        <v>0</v>
      </c>
    </row>
    <row r="29" spans="1:7" ht="73.5" customHeight="1" x14ac:dyDescent="0.25">
      <c r="A29" s="103" t="s">
        <v>202</v>
      </c>
      <c r="B29" s="77" t="s">
        <v>164</v>
      </c>
      <c r="C29" s="77"/>
      <c r="D29" s="77" t="s">
        <v>200</v>
      </c>
      <c r="E29" s="262">
        <f t="shared" ref="E29:G33" si="2">E30</f>
        <v>357.1</v>
      </c>
      <c r="F29" s="262">
        <f t="shared" si="2"/>
        <v>190</v>
      </c>
      <c r="G29" s="262">
        <f t="shared" si="2"/>
        <v>190</v>
      </c>
    </row>
    <row r="30" spans="1:7" ht="31.5" customHeight="1" x14ac:dyDescent="0.25">
      <c r="A30" s="102" t="s">
        <v>244</v>
      </c>
      <c r="B30" s="78" t="s">
        <v>256</v>
      </c>
      <c r="C30" s="78"/>
      <c r="D30" s="78"/>
      <c r="E30" s="79">
        <f t="shared" si="2"/>
        <v>357.1</v>
      </c>
      <c r="F30" s="79">
        <f t="shared" si="2"/>
        <v>190</v>
      </c>
      <c r="G30" s="79">
        <f t="shared" si="2"/>
        <v>190</v>
      </c>
    </row>
    <row r="31" spans="1:7" ht="46.5" customHeight="1" x14ac:dyDescent="0.25">
      <c r="A31" s="102" t="s">
        <v>257</v>
      </c>
      <c r="B31" s="78" t="s">
        <v>258</v>
      </c>
      <c r="C31" s="78"/>
      <c r="D31" s="78" t="s">
        <v>200</v>
      </c>
      <c r="E31" s="79">
        <f>E33</f>
        <v>357.1</v>
      </c>
      <c r="F31" s="79">
        <f t="shared" si="2"/>
        <v>190</v>
      </c>
      <c r="G31" s="79">
        <f t="shared" si="2"/>
        <v>190</v>
      </c>
    </row>
    <row r="32" spans="1:7" ht="110.25" x14ac:dyDescent="0.25">
      <c r="A32" s="102" t="s">
        <v>203</v>
      </c>
      <c r="B32" s="78" t="s">
        <v>259</v>
      </c>
      <c r="C32" s="78"/>
      <c r="D32" s="78" t="s">
        <v>200</v>
      </c>
      <c r="E32" s="79">
        <f>E34</f>
        <v>357.1</v>
      </c>
      <c r="F32" s="79">
        <f t="shared" si="2"/>
        <v>190</v>
      </c>
      <c r="G32" s="79">
        <f t="shared" si="2"/>
        <v>190</v>
      </c>
    </row>
    <row r="33" spans="1:7" ht="32.25" customHeight="1" x14ac:dyDescent="0.25">
      <c r="A33" s="102" t="s">
        <v>121</v>
      </c>
      <c r="B33" s="78" t="s">
        <v>259</v>
      </c>
      <c r="C33" s="78">
        <v>240</v>
      </c>
      <c r="D33" s="78"/>
      <c r="E33" s="79">
        <f>E34</f>
        <v>357.1</v>
      </c>
      <c r="F33" s="79">
        <f t="shared" si="2"/>
        <v>190</v>
      </c>
      <c r="G33" s="79">
        <f t="shared" si="2"/>
        <v>190</v>
      </c>
    </row>
    <row r="34" spans="1:7" ht="32.25" customHeight="1" x14ac:dyDescent="0.25">
      <c r="A34" s="104" t="s">
        <v>77</v>
      </c>
      <c r="B34" s="78" t="s">
        <v>259</v>
      </c>
      <c r="C34" s="78">
        <v>240</v>
      </c>
      <c r="D34" s="78" t="s">
        <v>78</v>
      </c>
      <c r="E34" s="79">
        <f>'6 Ведомственная '!F102</f>
        <v>357.1</v>
      </c>
      <c r="F34" s="79">
        <f>'6 Ведомственная '!G106</f>
        <v>190</v>
      </c>
      <c r="G34" s="79">
        <f>'6 Ведомственная '!H106</f>
        <v>190</v>
      </c>
    </row>
    <row r="35" spans="1:7" s="99" customFormat="1" ht="78.75" x14ac:dyDescent="0.25">
      <c r="A35" s="100" t="s">
        <v>334</v>
      </c>
      <c r="B35" s="77" t="s">
        <v>333</v>
      </c>
      <c r="C35" s="77"/>
      <c r="D35" s="75"/>
      <c r="E35" s="81">
        <f t="shared" ref="E35:G39" si="3">E36</f>
        <v>1082.4000000000001</v>
      </c>
      <c r="F35" s="81">
        <f t="shared" si="3"/>
        <v>0</v>
      </c>
      <c r="G35" s="81">
        <f t="shared" si="3"/>
        <v>0</v>
      </c>
    </row>
    <row r="36" spans="1:7" ht="31.5" customHeight="1" x14ac:dyDescent="0.25">
      <c r="A36" s="104" t="s">
        <v>335</v>
      </c>
      <c r="B36" s="78" t="s">
        <v>348</v>
      </c>
      <c r="C36" s="78"/>
      <c r="D36" s="80"/>
      <c r="E36" s="82">
        <f t="shared" si="3"/>
        <v>1082.4000000000001</v>
      </c>
      <c r="F36" s="82">
        <f t="shared" si="3"/>
        <v>0</v>
      </c>
      <c r="G36" s="82">
        <f t="shared" si="3"/>
        <v>0</v>
      </c>
    </row>
    <row r="37" spans="1:7" ht="78.75" x14ac:dyDescent="0.25">
      <c r="A37" s="104" t="s">
        <v>336</v>
      </c>
      <c r="B37" s="78" t="s">
        <v>347</v>
      </c>
      <c r="C37" s="78"/>
      <c r="D37" s="80"/>
      <c r="E37" s="82">
        <f t="shared" si="3"/>
        <v>1082.4000000000001</v>
      </c>
      <c r="F37" s="82">
        <f t="shared" si="3"/>
        <v>0</v>
      </c>
      <c r="G37" s="82">
        <f t="shared" si="3"/>
        <v>0</v>
      </c>
    </row>
    <row r="38" spans="1:7" ht="31.5" x14ac:dyDescent="0.25">
      <c r="A38" s="104" t="s">
        <v>337</v>
      </c>
      <c r="B38" s="78" t="s">
        <v>346</v>
      </c>
      <c r="C38" s="78"/>
      <c r="D38" s="80"/>
      <c r="E38" s="82">
        <f t="shared" si="3"/>
        <v>1082.4000000000001</v>
      </c>
      <c r="F38" s="82">
        <f t="shared" si="3"/>
        <v>0</v>
      </c>
      <c r="G38" s="82">
        <f t="shared" si="3"/>
        <v>0</v>
      </c>
    </row>
    <row r="39" spans="1:7" ht="48" customHeight="1" x14ac:dyDescent="0.25">
      <c r="A39" s="104" t="s">
        <v>121</v>
      </c>
      <c r="B39" s="78" t="s">
        <v>346</v>
      </c>
      <c r="C39" s="78">
        <v>240</v>
      </c>
      <c r="D39" s="80"/>
      <c r="E39" s="82">
        <f t="shared" si="3"/>
        <v>1082.4000000000001</v>
      </c>
      <c r="F39" s="82">
        <f t="shared" si="3"/>
        <v>0</v>
      </c>
      <c r="G39" s="82">
        <f t="shared" si="3"/>
        <v>0</v>
      </c>
    </row>
    <row r="40" spans="1:7" ht="38.25" customHeight="1" x14ac:dyDescent="0.25">
      <c r="A40" s="104" t="s">
        <v>81</v>
      </c>
      <c r="B40" s="78" t="s">
        <v>346</v>
      </c>
      <c r="C40" s="78">
        <v>640</v>
      </c>
      <c r="D40" s="80" t="s">
        <v>82</v>
      </c>
      <c r="E40" s="82">
        <f>'6 Ведомственная '!F123</f>
        <v>1082.4000000000001</v>
      </c>
      <c r="F40" s="82">
        <f>'6 Ведомственная '!G123</f>
        <v>0</v>
      </c>
      <c r="G40" s="82">
        <f>'6 Ведомственная '!H123</f>
        <v>0</v>
      </c>
    </row>
    <row r="41" spans="1:7" ht="63" x14ac:dyDescent="0.25">
      <c r="A41" s="105" t="s">
        <v>204</v>
      </c>
      <c r="B41" s="77" t="s">
        <v>179</v>
      </c>
      <c r="C41" s="77" t="s">
        <v>4</v>
      </c>
      <c r="D41" s="77" t="s">
        <v>4</v>
      </c>
      <c r="E41" s="262">
        <f>E42+E47+E50</f>
        <v>3932</v>
      </c>
      <c r="F41" s="262">
        <f>F42+F47</f>
        <v>1516.2</v>
      </c>
      <c r="G41" s="262">
        <f>G42+G47</f>
        <v>1366.2</v>
      </c>
    </row>
    <row r="42" spans="1:7" ht="39" customHeight="1" x14ac:dyDescent="0.25">
      <c r="A42" s="101" t="s">
        <v>244</v>
      </c>
      <c r="B42" s="78" t="s">
        <v>260</v>
      </c>
      <c r="C42" s="78" t="s">
        <v>200</v>
      </c>
      <c r="D42" s="78" t="s">
        <v>200</v>
      </c>
      <c r="E42" s="79">
        <f t="shared" ref="E42:G45" si="4">E43</f>
        <v>1371.7</v>
      </c>
      <c r="F42" s="79">
        <f t="shared" si="4"/>
        <v>800</v>
      </c>
      <c r="G42" s="79">
        <f t="shared" si="4"/>
        <v>650</v>
      </c>
    </row>
    <row r="43" spans="1:7" ht="63.75" customHeight="1" x14ac:dyDescent="0.25">
      <c r="A43" s="101" t="s">
        <v>267</v>
      </c>
      <c r="B43" s="78" t="s">
        <v>262</v>
      </c>
      <c r="C43" s="78"/>
      <c r="D43" s="78"/>
      <c r="E43" s="79">
        <f t="shared" si="4"/>
        <v>1371.7</v>
      </c>
      <c r="F43" s="79">
        <f t="shared" si="4"/>
        <v>800</v>
      </c>
      <c r="G43" s="79">
        <f t="shared" si="4"/>
        <v>650</v>
      </c>
    </row>
    <row r="44" spans="1:7" ht="37.5" customHeight="1" x14ac:dyDescent="0.25">
      <c r="A44" s="101" t="s">
        <v>205</v>
      </c>
      <c r="B44" s="78" t="s">
        <v>263</v>
      </c>
      <c r="C44" s="78"/>
      <c r="D44" s="78" t="s">
        <v>200</v>
      </c>
      <c r="E44" s="79">
        <f t="shared" si="4"/>
        <v>1371.7</v>
      </c>
      <c r="F44" s="79">
        <f t="shared" si="4"/>
        <v>800</v>
      </c>
      <c r="G44" s="79">
        <f t="shared" si="4"/>
        <v>650</v>
      </c>
    </row>
    <row r="45" spans="1:7" ht="63" x14ac:dyDescent="0.25">
      <c r="A45" s="101" t="s">
        <v>206</v>
      </c>
      <c r="B45" s="78" t="s">
        <v>263</v>
      </c>
      <c r="C45" s="78">
        <v>610</v>
      </c>
      <c r="D45" s="78"/>
      <c r="E45" s="79">
        <f t="shared" si="4"/>
        <v>1371.7</v>
      </c>
      <c r="F45" s="79">
        <f t="shared" si="4"/>
        <v>800</v>
      </c>
      <c r="G45" s="79">
        <f t="shared" si="4"/>
        <v>650</v>
      </c>
    </row>
    <row r="46" spans="1:7" ht="27" customHeight="1" x14ac:dyDescent="0.25">
      <c r="A46" s="104" t="s">
        <v>177</v>
      </c>
      <c r="B46" s="78" t="s">
        <v>263</v>
      </c>
      <c r="C46" s="78">
        <v>610</v>
      </c>
      <c r="D46" s="78" t="s">
        <v>86</v>
      </c>
      <c r="E46" s="79">
        <f>'6 Ведомственная '!F146</f>
        <v>1371.7</v>
      </c>
      <c r="F46" s="79">
        <f>'6 Ведомственная '!G146</f>
        <v>800</v>
      </c>
      <c r="G46" s="79">
        <f>'6 Ведомственная '!H146</f>
        <v>650</v>
      </c>
    </row>
    <row r="47" spans="1:7" ht="33" customHeight="1" x14ac:dyDescent="0.25">
      <c r="A47" s="104" t="s">
        <v>183</v>
      </c>
      <c r="B47" s="78" t="s">
        <v>264</v>
      </c>
      <c r="C47" s="78"/>
      <c r="D47" s="78"/>
      <c r="E47" s="81">
        <f t="shared" ref="E47:G48" si="5">E48</f>
        <v>703.6</v>
      </c>
      <c r="F47" s="81">
        <f t="shared" si="5"/>
        <v>716.2</v>
      </c>
      <c r="G47" s="81">
        <f t="shared" si="5"/>
        <v>716.2</v>
      </c>
    </row>
    <row r="48" spans="1:7" ht="72" customHeight="1" x14ac:dyDescent="0.25">
      <c r="A48" s="101" t="s">
        <v>206</v>
      </c>
      <c r="B48" s="78" t="s">
        <v>264</v>
      </c>
      <c r="C48" s="78">
        <v>610</v>
      </c>
      <c r="D48" s="78"/>
      <c r="E48" s="82">
        <f t="shared" si="5"/>
        <v>703.6</v>
      </c>
      <c r="F48" s="82">
        <f t="shared" si="5"/>
        <v>716.2</v>
      </c>
      <c r="G48" s="82">
        <f t="shared" si="5"/>
        <v>716.2</v>
      </c>
    </row>
    <row r="49" spans="1:7" ht="38.25" customHeight="1" x14ac:dyDescent="0.25">
      <c r="A49" s="104" t="s">
        <v>177</v>
      </c>
      <c r="B49" s="78" t="s">
        <v>264</v>
      </c>
      <c r="C49" s="78">
        <v>610</v>
      </c>
      <c r="D49" s="80" t="s">
        <v>86</v>
      </c>
      <c r="E49" s="82">
        <f>'6 Ведомственная '!F147</f>
        <v>703.6</v>
      </c>
      <c r="F49" s="82">
        <f>'6 Ведомственная '!G147</f>
        <v>716.2</v>
      </c>
      <c r="G49" s="82">
        <f>'6 Ведомственная '!H147</f>
        <v>716.2</v>
      </c>
    </row>
    <row r="50" spans="1:7" ht="38.25" customHeight="1" x14ac:dyDescent="0.25">
      <c r="A50" s="104" t="s">
        <v>358</v>
      </c>
      <c r="B50" s="78" t="s">
        <v>357</v>
      </c>
      <c r="C50" s="78"/>
      <c r="D50" s="80"/>
      <c r="E50" s="81">
        <f t="shared" ref="E50:G51" si="6">E51</f>
        <v>1856.7</v>
      </c>
      <c r="F50" s="81">
        <f t="shared" si="6"/>
        <v>0</v>
      </c>
      <c r="G50" s="81">
        <f t="shared" si="6"/>
        <v>0</v>
      </c>
    </row>
    <row r="51" spans="1:7" ht="38.25" customHeight="1" x14ac:dyDescent="0.25">
      <c r="A51" s="104" t="s">
        <v>352</v>
      </c>
      <c r="B51" s="78" t="s">
        <v>357</v>
      </c>
      <c r="C51" s="78"/>
      <c r="D51" s="80"/>
      <c r="E51" s="82">
        <f t="shared" si="6"/>
        <v>1856.7</v>
      </c>
      <c r="F51" s="82">
        <f t="shared" si="6"/>
        <v>0</v>
      </c>
      <c r="G51" s="82">
        <f t="shared" si="6"/>
        <v>0</v>
      </c>
    </row>
    <row r="52" spans="1:7" ht="38.25" customHeight="1" x14ac:dyDescent="0.25">
      <c r="A52" s="104" t="s">
        <v>177</v>
      </c>
      <c r="B52" s="78" t="s">
        <v>357</v>
      </c>
      <c r="C52" s="78">
        <v>610</v>
      </c>
      <c r="D52" s="80" t="s">
        <v>86</v>
      </c>
      <c r="E52" s="82">
        <f>'6 Ведомственная '!F149</f>
        <v>1856.7</v>
      </c>
      <c r="F52" s="82">
        <v>0</v>
      </c>
      <c r="G52" s="82">
        <v>0</v>
      </c>
    </row>
    <row r="53" spans="1:7" s="99" customFormat="1" ht="78.75" x14ac:dyDescent="0.25">
      <c r="A53" s="100" t="s">
        <v>349</v>
      </c>
      <c r="B53" s="77" t="s">
        <v>341</v>
      </c>
      <c r="C53" s="77"/>
      <c r="D53" s="75"/>
      <c r="E53" s="81">
        <f t="shared" ref="E53:G57" si="7">E54</f>
        <v>40</v>
      </c>
      <c r="F53" s="81">
        <f t="shared" si="7"/>
        <v>0</v>
      </c>
      <c r="G53" s="81">
        <f t="shared" si="7"/>
        <v>0</v>
      </c>
    </row>
    <row r="54" spans="1:7" ht="38.25" customHeight="1" x14ac:dyDescent="0.25">
      <c r="A54" s="104" t="s">
        <v>335</v>
      </c>
      <c r="B54" s="78" t="s">
        <v>344</v>
      </c>
      <c r="C54" s="78"/>
      <c r="D54" s="80"/>
      <c r="E54" s="82">
        <f t="shared" si="7"/>
        <v>40</v>
      </c>
      <c r="F54" s="82">
        <f t="shared" si="7"/>
        <v>0</v>
      </c>
      <c r="G54" s="82">
        <f t="shared" si="7"/>
        <v>0</v>
      </c>
    </row>
    <row r="55" spans="1:7" ht="47.25" x14ac:dyDescent="0.25">
      <c r="A55" s="104" t="s">
        <v>350</v>
      </c>
      <c r="B55" s="78" t="s">
        <v>345</v>
      </c>
      <c r="C55" s="78"/>
      <c r="D55" s="80"/>
      <c r="E55" s="82">
        <f t="shared" si="7"/>
        <v>40</v>
      </c>
      <c r="F55" s="82">
        <f t="shared" si="7"/>
        <v>0</v>
      </c>
      <c r="G55" s="82">
        <f t="shared" si="7"/>
        <v>0</v>
      </c>
    </row>
    <row r="56" spans="1:7" ht="38.25" customHeight="1" x14ac:dyDescent="0.25">
      <c r="A56" s="104" t="s">
        <v>351</v>
      </c>
      <c r="B56" s="78" t="s">
        <v>343</v>
      </c>
      <c r="C56" s="78"/>
      <c r="D56" s="80"/>
      <c r="E56" s="82">
        <f t="shared" si="7"/>
        <v>40</v>
      </c>
      <c r="F56" s="82">
        <f t="shared" si="7"/>
        <v>0</v>
      </c>
      <c r="G56" s="82">
        <f t="shared" si="7"/>
        <v>0</v>
      </c>
    </row>
    <row r="57" spans="1:7" ht="38.25" customHeight="1" x14ac:dyDescent="0.25">
      <c r="A57" s="104" t="s">
        <v>352</v>
      </c>
      <c r="B57" s="78" t="s">
        <v>343</v>
      </c>
      <c r="C57" s="78">
        <v>610</v>
      </c>
      <c r="D57" s="80"/>
      <c r="E57" s="82">
        <f t="shared" si="7"/>
        <v>40</v>
      </c>
      <c r="F57" s="82">
        <f t="shared" si="7"/>
        <v>0</v>
      </c>
      <c r="G57" s="82">
        <f t="shared" si="7"/>
        <v>0</v>
      </c>
    </row>
    <row r="58" spans="1:7" ht="38.25" customHeight="1" x14ac:dyDescent="0.25">
      <c r="A58" s="104" t="s">
        <v>339</v>
      </c>
      <c r="B58" s="78" t="s">
        <v>343</v>
      </c>
      <c r="C58" s="78">
        <v>610</v>
      </c>
      <c r="D58" s="80" t="s">
        <v>338</v>
      </c>
      <c r="E58" s="82">
        <f>'6 Ведомственная '!F139</f>
        <v>40</v>
      </c>
      <c r="F58" s="82">
        <f>'6 Ведомственная '!G139</f>
        <v>0</v>
      </c>
      <c r="G58" s="82">
        <f>'6 Ведомственная '!H139</f>
        <v>0</v>
      </c>
    </row>
    <row r="59" spans="1:7" ht="78.75" x14ac:dyDescent="0.25">
      <c r="A59" s="100" t="s">
        <v>207</v>
      </c>
      <c r="B59" s="77" t="s">
        <v>155</v>
      </c>
      <c r="C59" s="77"/>
      <c r="D59" s="77"/>
      <c r="E59" s="262">
        <f>E60+E65+E68+E71+E74+E77+E80</f>
        <v>3271.9</v>
      </c>
      <c r="F59" s="262">
        <f>F60+F65+F68+F71+F74+F77</f>
        <v>1586.6</v>
      </c>
      <c r="G59" s="262">
        <f>G60+G65+G68+G71+G74+G77</f>
        <v>1645.3</v>
      </c>
    </row>
    <row r="60" spans="1:7" ht="36.75" customHeight="1" x14ac:dyDescent="0.25">
      <c r="A60" s="104" t="s">
        <v>244</v>
      </c>
      <c r="B60" s="78" t="s">
        <v>249</v>
      </c>
      <c r="C60" s="78"/>
      <c r="D60" s="78"/>
      <c r="E60" s="79">
        <f t="shared" ref="E60:G63" si="8">E61</f>
        <v>1458</v>
      </c>
      <c r="F60" s="79">
        <f t="shared" si="8"/>
        <v>1291.5999999999999</v>
      </c>
      <c r="G60" s="79">
        <f t="shared" si="8"/>
        <v>1370.3</v>
      </c>
    </row>
    <row r="61" spans="1:7" ht="31.5" x14ac:dyDescent="0.25">
      <c r="A61" s="104" t="s">
        <v>268</v>
      </c>
      <c r="B61" s="78" t="s">
        <v>251</v>
      </c>
      <c r="C61" s="78"/>
      <c r="D61" s="78"/>
      <c r="E61" s="79">
        <f t="shared" si="8"/>
        <v>1458</v>
      </c>
      <c r="F61" s="79">
        <f t="shared" si="8"/>
        <v>1291.5999999999999</v>
      </c>
      <c r="G61" s="79">
        <f t="shared" si="8"/>
        <v>1370.3</v>
      </c>
    </row>
    <row r="62" spans="1:7" ht="31.5" x14ac:dyDescent="0.25">
      <c r="A62" s="104" t="s">
        <v>208</v>
      </c>
      <c r="B62" s="78" t="s">
        <v>252</v>
      </c>
      <c r="C62" s="78"/>
      <c r="D62" s="78"/>
      <c r="E62" s="79">
        <f t="shared" si="8"/>
        <v>1458</v>
      </c>
      <c r="F62" s="79">
        <f t="shared" si="8"/>
        <v>1291.5999999999999</v>
      </c>
      <c r="G62" s="79">
        <f t="shared" si="8"/>
        <v>1370.3</v>
      </c>
    </row>
    <row r="63" spans="1:7" ht="45.75" customHeight="1" x14ac:dyDescent="0.25">
      <c r="A63" s="102" t="s">
        <v>121</v>
      </c>
      <c r="B63" s="78" t="s">
        <v>252</v>
      </c>
      <c r="C63" s="78">
        <v>240</v>
      </c>
      <c r="D63" s="78"/>
      <c r="E63" s="79">
        <f t="shared" si="8"/>
        <v>1458</v>
      </c>
      <c r="F63" s="79">
        <f t="shared" si="8"/>
        <v>1291.5999999999999</v>
      </c>
      <c r="G63" s="79">
        <f t="shared" si="8"/>
        <v>1370.3</v>
      </c>
    </row>
    <row r="64" spans="1:7" x14ac:dyDescent="0.25">
      <c r="A64" s="104" t="s">
        <v>153</v>
      </c>
      <c r="B64" s="78" t="s">
        <v>252</v>
      </c>
      <c r="C64" s="78">
        <v>240</v>
      </c>
      <c r="D64" s="80" t="s">
        <v>74</v>
      </c>
      <c r="E64" s="79">
        <f>'6 Ведомственная '!F79</f>
        <v>1458</v>
      </c>
      <c r="F64" s="79">
        <f>'6 Ведомственная '!G79</f>
        <v>1291.5999999999999</v>
      </c>
      <c r="G64" s="79">
        <f>'6 Ведомственная '!H79</f>
        <v>1370.3</v>
      </c>
    </row>
    <row r="65" spans="1:7" x14ac:dyDescent="0.25">
      <c r="A65" s="104" t="s">
        <v>157</v>
      </c>
      <c r="B65" s="78" t="s">
        <v>252</v>
      </c>
      <c r="C65" s="78"/>
      <c r="D65" s="80"/>
      <c r="E65" s="76">
        <f t="shared" ref="E65:G66" si="9">E66</f>
        <v>0</v>
      </c>
      <c r="F65" s="76">
        <f t="shared" si="9"/>
        <v>5</v>
      </c>
      <c r="G65" s="76">
        <f t="shared" si="9"/>
        <v>5</v>
      </c>
    </row>
    <row r="66" spans="1:7" x14ac:dyDescent="0.25">
      <c r="A66" s="104" t="s">
        <v>125</v>
      </c>
      <c r="B66" s="78" t="s">
        <v>252</v>
      </c>
      <c r="C66" s="78">
        <v>850</v>
      </c>
      <c r="D66" s="80"/>
      <c r="E66" s="79">
        <f t="shared" si="9"/>
        <v>0</v>
      </c>
      <c r="F66" s="79">
        <f t="shared" si="9"/>
        <v>5</v>
      </c>
      <c r="G66" s="79">
        <f t="shared" si="9"/>
        <v>5</v>
      </c>
    </row>
    <row r="67" spans="1:7" x14ac:dyDescent="0.25">
      <c r="A67" s="104" t="s">
        <v>153</v>
      </c>
      <c r="B67" s="78" t="s">
        <v>252</v>
      </c>
      <c r="C67" s="78">
        <v>850</v>
      </c>
      <c r="D67" s="80" t="s">
        <v>74</v>
      </c>
      <c r="E67" s="79">
        <f>'6 Ведомственная '!F84</f>
        <v>0</v>
      </c>
      <c r="F67" s="79">
        <f>'6 Ведомственная '!G84</f>
        <v>5</v>
      </c>
      <c r="G67" s="79">
        <f>'6 Ведомственная '!H84</f>
        <v>5</v>
      </c>
    </row>
    <row r="68" spans="1:7" ht="52.5" customHeight="1" x14ac:dyDescent="0.25">
      <c r="A68" s="104" t="s">
        <v>158</v>
      </c>
      <c r="B68" s="78" t="s">
        <v>253</v>
      </c>
      <c r="C68" s="78"/>
      <c r="D68" s="80"/>
      <c r="E68" s="76">
        <f t="shared" ref="E68:G69" si="10">E69</f>
        <v>0</v>
      </c>
      <c r="F68" s="76">
        <f t="shared" si="10"/>
        <v>100</v>
      </c>
      <c r="G68" s="76">
        <f t="shared" si="10"/>
        <v>100</v>
      </c>
    </row>
    <row r="69" spans="1:7" ht="47.25" x14ac:dyDescent="0.25">
      <c r="A69" s="104" t="s">
        <v>121</v>
      </c>
      <c r="B69" s="78" t="s">
        <v>253</v>
      </c>
      <c r="C69" s="78">
        <v>240</v>
      </c>
      <c r="D69" s="80"/>
      <c r="E69" s="79">
        <f t="shared" si="10"/>
        <v>0</v>
      </c>
      <c r="F69" s="79">
        <f t="shared" si="10"/>
        <v>100</v>
      </c>
      <c r="G69" s="79">
        <f t="shared" si="10"/>
        <v>100</v>
      </c>
    </row>
    <row r="70" spans="1:7" x14ac:dyDescent="0.25">
      <c r="A70" s="104" t="s">
        <v>153</v>
      </c>
      <c r="B70" s="78" t="s">
        <v>253</v>
      </c>
      <c r="C70" s="78">
        <v>240</v>
      </c>
      <c r="D70" s="80" t="s">
        <v>74</v>
      </c>
      <c r="E70" s="79">
        <f>'6 Ведомственная '!F86</f>
        <v>0</v>
      </c>
      <c r="F70" s="79">
        <f>'6 Ведомственная '!G87</f>
        <v>100</v>
      </c>
      <c r="G70" s="79">
        <f>'6 Ведомственная '!H87</f>
        <v>100</v>
      </c>
    </row>
    <row r="71" spans="1:7" ht="94.5" customHeight="1" x14ac:dyDescent="0.25">
      <c r="A71" s="106" t="s">
        <v>209</v>
      </c>
      <c r="B71" s="60" t="s">
        <v>254</v>
      </c>
      <c r="C71" s="52"/>
      <c r="D71" s="52"/>
      <c r="E71" s="83">
        <f t="shared" ref="E71:G72" si="11">E72</f>
        <v>580.70000000000005</v>
      </c>
      <c r="F71" s="83">
        <f t="shared" si="11"/>
        <v>60</v>
      </c>
      <c r="G71" s="83">
        <f t="shared" si="11"/>
        <v>60</v>
      </c>
    </row>
    <row r="72" spans="1:7" ht="30" x14ac:dyDescent="0.25">
      <c r="A72" s="106" t="s">
        <v>121</v>
      </c>
      <c r="B72" s="60" t="s">
        <v>254</v>
      </c>
      <c r="C72" s="84"/>
      <c r="D72" s="85"/>
      <c r="E72" s="86">
        <f t="shared" si="11"/>
        <v>580.70000000000005</v>
      </c>
      <c r="F72" s="86">
        <f t="shared" si="11"/>
        <v>60</v>
      </c>
      <c r="G72" s="86">
        <f t="shared" si="11"/>
        <v>60</v>
      </c>
    </row>
    <row r="73" spans="1:7" x14ac:dyDescent="0.25">
      <c r="A73" s="104" t="s">
        <v>153</v>
      </c>
      <c r="B73" s="78" t="s">
        <v>254</v>
      </c>
      <c r="C73" s="78">
        <v>240</v>
      </c>
      <c r="D73" s="80" t="s">
        <v>74</v>
      </c>
      <c r="E73" s="79">
        <f>'6 Ведомственная '!F88</f>
        <v>580.70000000000005</v>
      </c>
      <c r="F73" s="79">
        <f>'6 Ведомственная '!G88</f>
        <v>60</v>
      </c>
      <c r="G73" s="79">
        <f>'6 Ведомственная '!H88</f>
        <v>60</v>
      </c>
    </row>
    <row r="74" spans="1:7" ht="75" x14ac:dyDescent="0.25">
      <c r="A74" s="106" t="s">
        <v>210</v>
      </c>
      <c r="B74" s="60" t="s">
        <v>255</v>
      </c>
      <c r="C74" s="78"/>
      <c r="D74" s="80"/>
      <c r="E74" s="76">
        <f t="shared" ref="E74:G75" si="12">E75</f>
        <v>1183.2</v>
      </c>
      <c r="F74" s="76">
        <f t="shared" si="12"/>
        <v>110</v>
      </c>
      <c r="G74" s="76">
        <f t="shared" si="12"/>
        <v>110</v>
      </c>
    </row>
    <row r="75" spans="1:7" ht="30" x14ac:dyDescent="0.25">
      <c r="A75" s="106" t="s">
        <v>121</v>
      </c>
      <c r="B75" s="60" t="s">
        <v>255</v>
      </c>
      <c r="C75" s="78"/>
      <c r="D75" s="80"/>
      <c r="E75" s="79">
        <f t="shared" si="12"/>
        <v>1183.2</v>
      </c>
      <c r="F75" s="79">
        <f t="shared" si="12"/>
        <v>110</v>
      </c>
      <c r="G75" s="79">
        <f t="shared" si="12"/>
        <v>110</v>
      </c>
    </row>
    <row r="76" spans="1:7" x14ac:dyDescent="0.25">
      <c r="A76" s="104" t="s">
        <v>153</v>
      </c>
      <c r="B76" s="60" t="s">
        <v>255</v>
      </c>
      <c r="C76" s="78">
        <v>240</v>
      </c>
      <c r="D76" s="80" t="s">
        <v>74</v>
      </c>
      <c r="E76" s="79">
        <f>'6 Ведомственная '!F90</f>
        <v>1183.2</v>
      </c>
      <c r="F76" s="79">
        <f>'6 Ведомственная '!G90</f>
        <v>110</v>
      </c>
      <c r="G76" s="79">
        <f>'6 Ведомственная '!H90</f>
        <v>110</v>
      </c>
    </row>
    <row r="77" spans="1:7" ht="47.25" x14ac:dyDescent="0.25">
      <c r="A77" s="114" t="s">
        <v>269</v>
      </c>
      <c r="B77" s="60" t="s">
        <v>270</v>
      </c>
      <c r="C77" s="78"/>
      <c r="D77" s="80"/>
      <c r="E77" s="76">
        <f t="shared" ref="E77:G78" si="13">E78</f>
        <v>0</v>
      </c>
      <c r="F77" s="76">
        <f t="shared" si="13"/>
        <v>20</v>
      </c>
      <c r="G77" s="76">
        <f t="shared" si="13"/>
        <v>0</v>
      </c>
    </row>
    <row r="78" spans="1:7" ht="30" x14ac:dyDescent="0.25">
      <c r="A78" s="106" t="s">
        <v>121</v>
      </c>
      <c r="B78" s="60" t="s">
        <v>270</v>
      </c>
      <c r="C78" s="78"/>
      <c r="D78" s="80"/>
      <c r="E78" s="79">
        <f t="shared" si="13"/>
        <v>0</v>
      </c>
      <c r="F78" s="79">
        <f t="shared" si="13"/>
        <v>20</v>
      </c>
      <c r="G78" s="79">
        <f t="shared" si="13"/>
        <v>0</v>
      </c>
    </row>
    <row r="79" spans="1:7" x14ac:dyDescent="0.25">
      <c r="A79" s="104" t="s">
        <v>153</v>
      </c>
      <c r="B79" s="60" t="s">
        <v>270</v>
      </c>
      <c r="C79" s="78">
        <v>240</v>
      </c>
      <c r="D79" s="80" t="s">
        <v>74</v>
      </c>
      <c r="E79" s="79">
        <f>'6 Ведомственная '!F92</f>
        <v>0</v>
      </c>
      <c r="F79" s="79">
        <f>'6 Ведомственная '!G92</f>
        <v>20</v>
      </c>
      <c r="G79" s="79">
        <f>'6 Ведомственная '!H92</f>
        <v>0</v>
      </c>
    </row>
    <row r="80" spans="1:7" ht="60" x14ac:dyDescent="0.25">
      <c r="A80" s="274" t="s">
        <v>154</v>
      </c>
      <c r="B80" s="60" t="s">
        <v>155</v>
      </c>
      <c r="C80" s="78"/>
      <c r="D80" s="80"/>
      <c r="E80" s="76">
        <f t="shared" ref="E80:G84" si="14">E81</f>
        <v>50</v>
      </c>
      <c r="F80" s="76">
        <f t="shared" si="14"/>
        <v>0</v>
      </c>
      <c r="G80" s="76">
        <f t="shared" si="14"/>
        <v>0</v>
      </c>
    </row>
    <row r="81" spans="1:8" ht="28.5" customHeight="1" x14ac:dyDescent="0.25">
      <c r="A81" s="106" t="s">
        <v>244</v>
      </c>
      <c r="B81" s="60" t="s">
        <v>249</v>
      </c>
      <c r="C81" s="78"/>
      <c r="D81" s="80"/>
      <c r="E81" s="79">
        <f t="shared" si="14"/>
        <v>50</v>
      </c>
      <c r="F81" s="79">
        <f t="shared" si="14"/>
        <v>0</v>
      </c>
      <c r="G81" s="79">
        <f t="shared" si="14"/>
        <v>0</v>
      </c>
    </row>
    <row r="82" spans="1:8" ht="57" customHeight="1" x14ac:dyDescent="0.25">
      <c r="A82" s="106" t="s">
        <v>361</v>
      </c>
      <c r="B82" s="60" t="s">
        <v>362</v>
      </c>
      <c r="C82" s="78"/>
      <c r="D82" s="80"/>
      <c r="E82" s="79">
        <f t="shared" si="14"/>
        <v>50</v>
      </c>
      <c r="F82" s="79">
        <f t="shared" si="14"/>
        <v>0</v>
      </c>
      <c r="G82" s="79">
        <f t="shared" si="14"/>
        <v>0</v>
      </c>
    </row>
    <row r="83" spans="1:8" ht="54" customHeight="1" x14ac:dyDescent="0.25">
      <c r="A83" s="275" t="s">
        <v>364</v>
      </c>
      <c r="B83" s="60" t="s">
        <v>363</v>
      </c>
      <c r="C83" s="78"/>
      <c r="D83" s="80"/>
      <c r="E83" s="79">
        <f t="shared" si="14"/>
        <v>50</v>
      </c>
      <c r="F83" s="79">
        <f t="shared" si="14"/>
        <v>0</v>
      </c>
      <c r="G83" s="79">
        <f t="shared" si="14"/>
        <v>0</v>
      </c>
    </row>
    <row r="84" spans="1:8" ht="30" x14ac:dyDescent="0.25">
      <c r="A84" s="106" t="s">
        <v>121</v>
      </c>
      <c r="B84" s="60" t="s">
        <v>363</v>
      </c>
      <c r="C84" s="273">
        <v>240</v>
      </c>
      <c r="D84" s="80"/>
      <c r="E84" s="79">
        <f t="shared" si="14"/>
        <v>50</v>
      </c>
      <c r="F84" s="79">
        <f t="shared" si="14"/>
        <v>0</v>
      </c>
      <c r="G84" s="79">
        <f t="shared" si="14"/>
        <v>0</v>
      </c>
    </row>
    <row r="85" spans="1:8" x14ac:dyDescent="0.25">
      <c r="A85" s="106" t="s">
        <v>359</v>
      </c>
      <c r="B85" s="60" t="s">
        <v>363</v>
      </c>
      <c r="C85" s="78">
        <v>240</v>
      </c>
      <c r="D85" s="80" t="s">
        <v>360</v>
      </c>
      <c r="E85" s="79">
        <f>'6 Ведомственная '!F99</f>
        <v>50</v>
      </c>
      <c r="F85" s="79">
        <f>'6 Ведомственная '!G99</f>
        <v>0</v>
      </c>
      <c r="G85" s="79">
        <f>'6 Ведомственная '!H99</f>
        <v>0</v>
      </c>
    </row>
    <row r="86" spans="1:8" ht="63" x14ac:dyDescent="0.25">
      <c r="A86" s="105" t="s">
        <v>211</v>
      </c>
      <c r="B86" s="77" t="s">
        <v>212</v>
      </c>
      <c r="C86" s="77"/>
      <c r="D86" s="77"/>
      <c r="E86" s="262">
        <f>E87+E92</f>
        <v>6045.3</v>
      </c>
      <c r="F86" s="262">
        <f>F87+F92</f>
        <v>5795.4000000000005</v>
      </c>
      <c r="G86" s="262">
        <f>G87+G92</f>
        <v>5996.5000000000009</v>
      </c>
    </row>
    <row r="87" spans="1:8" ht="63" x14ac:dyDescent="0.25">
      <c r="A87" s="105" t="s">
        <v>105</v>
      </c>
      <c r="B87" s="77" t="s">
        <v>106</v>
      </c>
      <c r="C87" s="77"/>
      <c r="D87" s="77"/>
      <c r="E87" s="262">
        <f t="shared" ref="E87:G90" si="15">E88</f>
        <v>1321.2</v>
      </c>
      <c r="F87" s="262">
        <f t="shared" si="15"/>
        <v>1248</v>
      </c>
      <c r="G87" s="262">
        <f t="shared" si="15"/>
        <v>1300</v>
      </c>
    </row>
    <row r="88" spans="1:8" x14ac:dyDescent="0.25">
      <c r="A88" s="101" t="s">
        <v>116</v>
      </c>
      <c r="B88" s="78" t="s">
        <v>108</v>
      </c>
      <c r="C88" s="78"/>
      <c r="D88" s="78"/>
      <c r="E88" s="79">
        <f t="shared" si="15"/>
        <v>1321.2</v>
      </c>
      <c r="F88" s="79">
        <f t="shared" si="15"/>
        <v>1248</v>
      </c>
      <c r="G88" s="79">
        <f t="shared" si="15"/>
        <v>1300</v>
      </c>
    </row>
    <row r="89" spans="1:8" ht="31.5" x14ac:dyDescent="0.25">
      <c r="A89" s="101" t="s">
        <v>213</v>
      </c>
      <c r="B89" s="78" t="s">
        <v>110</v>
      </c>
      <c r="C89" s="78"/>
      <c r="D89" s="78"/>
      <c r="E89" s="79">
        <f t="shared" si="15"/>
        <v>1321.2</v>
      </c>
      <c r="F89" s="79">
        <f t="shared" si="15"/>
        <v>1248</v>
      </c>
      <c r="G89" s="79">
        <f t="shared" si="15"/>
        <v>1300</v>
      </c>
    </row>
    <row r="90" spans="1:8" ht="31.5" x14ac:dyDescent="0.25">
      <c r="A90" s="101" t="s">
        <v>214</v>
      </c>
      <c r="B90" s="78" t="s">
        <v>110</v>
      </c>
      <c r="C90" s="78">
        <v>120</v>
      </c>
      <c r="D90" s="78"/>
      <c r="E90" s="79">
        <f t="shared" si="15"/>
        <v>1321.2</v>
      </c>
      <c r="F90" s="79">
        <f t="shared" si="15"/>
        <v>1248</v>
      </c>
      <c r="G90" s="79">
        <f t="shared" si="15"/>
        <v>1300</v>
      </c>
    </row>
    <row r="91" spans="1:8" ht="47.25" x14ac:dyDescent="0.25">
      <c r="A91" s="101" t="s">
        <v>101</v>
      </c>
      <c r="B91" s="78" t="s">
        <v>215</v>
      </c>
      <c r="C91" s="78">
        <v>120</v>
      </c>
      <c r="D91" s="78" t="s">
        <v>59</v>
      </c>
      <c r="E91" s="79">
        <f>'6 Ведомственная '!F26</f>
        <v>1321.2</v>
      </c>
      <c r="F91" s="79">
        <f>'6 Ведомственная '!G26</f>
        <v>1248</v>
      </c>
      <c r="G91" s="79">
        <f>'6 Ведомственная '!H26</f>
        <v>1300</v>
      </c>
    </row>
    <row r="92" spans="1:8" ht="31.5" x14ac:dyDescent="0.25">
      <c r="A92" s="105" t="s">
        <v>216</v>
      </c>
      <c r="B92" s="77" t="s">
        <v>115</v>
      </c>
      <c r="C92" s="77"/>
      <c r="D92" s="77"/>
      <c r="E92" s="262">
        <f>E94+E100+E112+E106+E103+E109+E97</f>
        <v>4724.1000000000004</v>
      </c>
      <c r="F92" s="262">
        <f>F94+F100+F112+F106+F103+F109</f>
        <v>4547.4000000000005</v>
      </c>
      <c r="G92" s="262">
        <f>G94+G100+G112+G106+G103+G109</f>
        <v>4696.5000000000009</v>
      </c>
      <c r="H92" s="107"/>
    </row>
    <row r="93" spans="1:8" ht="47.25" x14ac:dyDescent="0.25">
      <c r="A93" s="101" t="s">
        <v>217</v>
      </c>
      <c r="B93" s="78" t="s">
        <v>117</v>
      </c>
      <c r="C93" s="77"/>
      <c r="D93" s="77"/>
      <c r="E93" s="76">
        <f>E94</f>
        <v>3777.6</v>
      </c>
      <c r="F93" s="76">
        <f>F94</f>
        <v>3588</v>
      </c>
      <c r="G93" s="76">
        <f t="shared" ref="E93:G95" si="16">G94</f>
        <v>3687.1</v>
      </c>
    </row>
    <row r="94" spans="1:8" x14ac:dyDescent="0.25">
      <c r="A94" s="108" t="s">
        <v>116</v>
      </c>
      <c r="B94" s="78" t="s">
        <v>117</v>
      </c>
      <c r="C94" s="78"/>
      <c r="D94" s="78"/>
      <c r="E94" s="79">
        <f t="shared" si="16"/>
        <v>3777.6</v>
      </c>
      <c r="F94" s="79">
        <f t="shared" si="16"/>
        <v>3588</v>
      </c>
      <c r="G94" s="79">
        <f t="shared" si="16"/>
        <v>3687.1</v>
      </c>
    </row>
    <row r="95" spans="1:8" ht="31.5" x14ac:dyDescent="0.25">
      <c r="A95" s="101" t="s">
        <v>213</v>
      </c>
      <c r="B95" s="78" t="s">
        <v>118</v>
      </c>
      <c r="C95" s="78">
        <v>120</v>
      </c>
      <c r="D95" s="78"/>
      <c r="E95" s="79">
        <f t="shared" si="16"/>
        <v>3777.6</v>
      </c>
      <c r="F95" s="79">
        <f t="shared" si="16"/>
        <v>3588</v>
      </c>
      <c r="G95" s="79">
        <f t="shared" si="16"/>
        <v>3687.1</v>
      </c>
    </row>
    <row r="96" spans="1:8" ht="47.25" x14ac:dyDescent="0.25">
      <c r="A96" s="101" t="s">
        <v>101</v>
      </c>
      <c r="B96" s="78" t="s">
        <v>118</v>
      </c>
      <c r="C96" s="78">
        <v>120</v>
      </c>
      <c r="D96" s="78" t="s">
        <v>59</v>
      </c>
      <c r="E96" s="79">
        <f>'6 Ведомственная '!F30</f>
        <v>3777.6</v>
      </c>
      <c r="F96" s="79">
        <f>'6 Ведомственная '!G30</f>
        <v>3588</v>
      </c>
      <c r="G96" s="79">
        <f>'6 Ведомственная '!H30</f>
        <v>3687.1</v>
      </c>
    </row>
    <row r="97" spans="1:7" ht="31.5" x14ac:dyDescent="0.25">
      <c r="A97" s="372" t="s">
        <v>368</v>
      </c>
      <c r="B97" s="78" t="s">
        <v>369</v>
      </c>
      <c r="C97" s="78"/>
      <c r="D97" s="78"/>
      <c r="E97" s="76">
        <f t="shared" ref="E97:G98" si="17">E98</f>
        <v>272</v>
      </c>
      <c r="F97" s="76">
        <f t="shared" si="17"/>
        <v>0</v>
      </c>
      <c r="G97" s="76">
        <f t="shared" si="17"/>
        <v>0</v>
      </c>
    </row>
    <row r="98" spans="1:7" ht="31.5" x14ac:dyDescent="0.25">
      <c r="A98" s="372" t="s">
        <v>112</v>
      </c>
      <c r="B98" s="78" t="s">
        <v>369</v>
      </c>
      <c r="C98" s="78">
        <v>120</v>
      </c>
      <c r="D98" s="78"/>
      <c r="E98" s="79">
        <f t="shared" si="17"/>
        <v>272</v>
      </c>
      <c r="F98" s="79">
        <f t="shared" si="17"/>
        <v>0</v>
      </c>
      <c r="G98" s="79">
        <f t="shared" si="17"/>
        <v>0</v>
      </c>
    </row>
    <row r="99" spans="1:7" ht="47.25" x14ac:dyDescent="0.25">
      <c r="A99" s="101" t="s">
        <v>101</v>
      </c>
      <c r="B99" s="78" t="s">
        <v>369</v>
      </c>
      <c r="C99" s="78">
        <v>120</v>
      </c>
      <c r="D99" s="78" t="s">
        <v>59</v>
      </c>
      <c r="E99" s="79">
        <f>'6 Ведомственная '!F34</f>
        <v>272</v>
      </c>
      <c r="F99" s="79">
        <v>0</v>
      </c>
      <c r="G99" s="79">
        <v>0</v>
      </c>
    </row>
    <row r="100" spans="1:7" ht="31.5" x14ac:dyDescent="0.25">
      <c r="A100" s="105" t="s">
        <v>120</v>
      </c>
      <c r="B100" s="78" t="s">
        <v>118</v>
      </c>
      <c r="C100" s="78"/>
      <c r="D100" s="78"/>
      <c r="E100" s="76">
        <f t="shared" ref="E100:G101" si="18">E101</f>
        <v>481.2</v>
      </c>
      <c r="F100" s="76">
        <f t="shared" si="18"/>
        <v>800</v>
      </c>
      <c r="G100" s="76">
        <f t="shared" si="18"/>
        <v>850</v>
      </c>
    </row>
    <row r="101" spans="1:7" ht="47.25" x14ac:dyDescent="0.25">
      <c r="A101" s="102" t="s">
        <v>121</v>
      </c>
      <c r="B101" s="78" t="s">
        <v>118</v>
      </c>
      <c r="C101" s="78">
        <v>240</v>
      </c>
      <c r="D101" s="78"/>
      <c r="E101" s="76">
        <f t="shared" si="18"/>
        <v>481.2</v>
      </c>
      <c r="F101" s="76">
        <f t="shared" si="18"/>
        <v>800</v>
      </c>
      <c r="G101" s="76">
        <f t="shared" si="18"/>
        <v>850</v>
      </c>
    </row>
    <row r="102" spans="1:7" ht="47.25" x14ac:dyDescent="0.25">
      <c r="A102" s="101" t="s">
        <v>101</v>
      </c>
      <c r="B102" s="78" t="s">
        <v>118</v>
      </c>
      <c r="C102" s="78">
        <v>240</v>
      </c>
      <c r="D102" s="78" t="s">
        <v>59</v>
      </c>
      <c r="E102" s="79">
        <f>'6 Ведомственная '!F36</f>
        <v>481.2</v>
      </c>
      <c r="F102" s="79">
        <f>'6 Ведомственная '!G36</f>
        <v>800</v>
      </c>
      <c r="G102" s="79">
        <f>'6 Ведомственная '!H36</f>
        <v>850</v>
      </c>
    </row>
    <row r="103" spans="1:7" ht="31.5" x14ac:dyDescent="0.25">
      <c r="A103" s="101" t="s">
        <v>120</v>
      </c>
      <c r="B103" s="78" t="s">
        <v>118</v>
      </c>
      <c r="C103" s="78">
        <v>830</v>
      </c>
      <c r="D103" s="78"/>
      <c r="E103" s="76">
        <f t="shared" ref="E103:G104" si="19">E104</f>
        <v>18.2</v>
      </c>
      <c r="F103" s="76">
        <f t="shared" si="19"/>
        <v>5</v>
      </c>
      <c r="G103" s="76">
        <f t="shared" si="19"/>
        <v>5</v>
      </c>
    </row>
    <row r="104" spans="1:7" x14ac:dyDescent="0.25">
      <c r="A104" s="101" t="s">
        <v>123</v>
      </c>
      <c r="B104" s="78" t="s">
        <v>118</v>
      </c>
      <c r="C104" s="78">
        <v>830</v>
      </c>
      <c r="D104" s="78"/>
      <c r="E104" s="79">
        <f t="shared" si="19"/>
        <v>18.2</v>
      </c>
      <c r="F104" s="79">
        <f t="shared" si="19"/>
        <v>5</v>
      </c>
      <c r="G104" s="79">
        <f t="shared" si="19"/>
        <v>5</v>
      </c>
    </row>
    <row r="105" spans="1:7" ht="47.25" x14ac:dyDescent="0.25">
      <c r="A105" s="101" t="s">
        <v>101</v>
      </c>
      <c r="B105" s="78" t="s">
        <v>118</v>
      </c>
      <c r="C105" s="78">
        <v>830</v>
      </c>
      <c r="D105" s="78" t="s">
        <v>59</v>
      </c>
      <c r="E105" s="79">
        <f>'6 Ведомственная '!F38</f>
        <v>18.2</v>
      </c>
      <c r="F105" s="79">
        <f>'6 Ведомственная '!G38</f>
        <v>5</v>
      </c>
      <c r="G105" s="79">
        <f>'6 Ведомственная '!H38</f>
        <v>5</v>
      </c>
    </row>
    <row r="106" spans="1:7" ht="31.5" x14ac:dyDescent="0.25">
      <c r="A106" s="101" t="s">
        <v>120</v>
      </c>
      <c r="B106" s="78" t="s">
        <v>118</v>
      </c>
      <c r="C106" s="78">
        <v>850</v>
      </c>
      <c r="D106" s="78"/>
      <c r="E106" s="76">
        <f t="shared" ref="E106:G107" si="20">E107</f>
        <v>25.7</v>
      </c>
      <c r="F106" s="76">
        <f t="shared" si="20"/>
        <v>5</v>
      </c>
      <c r="G106" s="76">
        <f t="shared" si="20"/>
        <v>5</v>
      </c>
    </row>
    <row r="107" spans="1:7" x14ac:dyDescent="0.25">
      <c r="A107" s="106" t="s">
        <v>125</v>
      </c>
      <c r="B107" s="78" t="s">
        <v>118</v>
      </c>
      <c r="C107" s="78">
        <v>850</v>
      </c>
      <c r="D107" s="78"/>
      <c r="E107" s="79">
        <f t="shared" si="20"/>
        <v>25.7</v>
      </c>
      <c r="F107" s="79">
        <f t="shared" si="20"/>
        <v>5</v>
      </c>
      <c r="G107" s="79">
        <f t="shared" si="20"/>
        <v>5</v>
      </c>
    </row>
    <row r="108" spans="1:7" ht="47.25" x14ac:dyDescent="0.25">
      <c r="A108" s="101" t="s">
        <v>101</v>
      </c>
      <c r="B108" s="78" t="s">
        <v>118</v>
      </c>
      <c r="C108" s="78">
        <v>850</v>
      </c>
      <c r="D108" s="78" t="s">
        <v>59</v>
      </c>
      <c r="E108" s="79">
        <f>'6 Ведомственная '!F39</f>
        <v>25.7</v>
      </c>
      <c r="F108" s="79">
        <f>'6 Ведомственная '!G39</f>
        <v>5</v>
      </c>
      <c r="G108" s="79">
        <f>'6 Ведомственная '!H39</f>
        <v>5</v>
      </c>
    </row>
    <row r="109" spans="1:7" ht="47.25" x14ac:dyDescent="0.25">
      <c r="A109" s="101" t="s">
        <v>232</v>
      </c>
      <c r="B109" s="78" t="s">
        <v>231</v>
      </c>
      <c r="C109" s="78"/>
      <c r="D109" s="78"/>
      <c r="E109" s="76">
        <f t="shared" ref="E109:G110" si="21">E110</f>
        <v>22.8</v>
      </c>
      <c r="F109" s="76">
        <f t="shared" si="21"/>
        <v>22.8</v>
      </c>
      <c r="G109" s="76">
        <f>G110</f>
        <v>22.8</v>
      </c>
    </row>
    <row r="110" spans="1:7" x14ac:dyDescent="0.25">
      <c r="A110" s="101" t="s">
        <v>131</v>
      </c>
      <c r="B110" s="78" t="s">
        <v>231</v>
      </c>
      <c r="C110" s="78">
        <v>540</v>
      </c>
      <c r="D110" s="78"/>
      <c r="E110" s="79">
        <f t="shared" si="21"/>
        <v>22.8</v>
      </c>
      <c r="F110" s="79">
        <f t="shared" si="21"/>
        <v>22.8</v>
      </c>
      <c r="G110" s="79">
        <f t="shared" si="21"/>
        <v>22.8</v>
      </c>
    </row>
    <row r="111" spans="1:7" ht="47.25" x14ac:dyDescent="0.25">
      <c r="A111" s="101" t="s">
        <v>127</v>
      </c>
      <c r="B111" s="78" t="s">
        <v>231</v>
      </c>
      <c r="C111" s="78">
        <v>540</v>
      </c>
      <c r="D111" s="78" t="s">
        <v>61</v>
      </c>
      <c r="E111" s="79">
        <f>'6 Ведомственная '!F44</f>
        <v>22.8</v>
      </c>
      <c r="F111" s="79">
        <f>'6 Ведомственная '!G44</f>
        <v>22.8</v>
      </c>
      <c r="G111" s="79">
        <f>'6 Ведомственная '!H44</f>
        <v>22.8</v>
      </c>
    </row>
    <row r="112" spans="1:7" ht="47.25" x14ac:dyDescent="0.25">
      <c r="A112" s="101" t="s">
        <v>129</v>
      </c>
      <c r="B112" s="78" t="s">
        <v>115</v>
      </c>
      <c r="C112" s="78"/>
      <c r="D112" s="78"/>
      <c r="E112" s="76">
        <f t="shared" ref="E112:G113" si="22">E113</f>
        <v>126.6</v>
      </c>
      <c r="F112" s="76">
        <f t="shared" si="22"/>
        <v>126.6</v>
      </c>
      <c r="G112" s="76">
        <f t="shared" si="22"/>
        <v>126.6</v>
      </c>
    </row>
    <row r="113" spans="1:7" x14ac:dyDescent="0.25">
      <c r="A113" s="101" t="s">
        <v>131</v>
      </c>
      <c r="B113" s="78" t="s">
        <v>130</v>
      </c>
      <c r="C113" s="78">
        <v>540</v>
      </c>
      <c r="D113" s="78"/>
      <c r="E113" s="79">
        <f t="shared" si="22"/>
        <v>126.6</v>
      </c>
      <c r="F113" s="79">
        <f t="shared" si="22"/>
        <v>126.6</v>
      </c>
      <c r="G113" s="79">
        <f t="shared" si="22"/>
        <v>126.6</v>
      </c>
    </row>
    <row r="114" spans="1:7" s="99" customFormat="1" ht="59.25" customHeight="1" x14ac:dyDescent="0.25">
      <c r="A114" s="101" t="s">
        <v>127</v>
      </c>
      <c r="B114" s="78" t="s">
        <v>130</v>
      </c>
      <c r="C114" s="78">
        <v>540</v>
      </c>
      <c r="D114" s="78" t="s">
        <v>61</v>
      </c>
      <c r="E114" s="79">
        <f>'6 Ведомственная '!F41</f>
        <v>126.6</v>
      </c>
      <c r="F114" s="79">
        <f>'6 Ведомственная '!G43</f>
        <v>126.6</v>
      </c>
      <c r="G114" s="79">
        <f>'6 Ведомственная '!H43</f>
        <v>126.6</v>
      </c>
    </row>
    <row r="115" spans="1:7" s="99" customFormat="1" ht="39" customHeight="1" x14ac:dyDescent="0.25">
      <c r="A115" s="105" t="s">
        <v>133</v>
      </c>
      <c r="B115" s="77" t="s">
        <v>142</v>
      </c>
      <c r="C115" s="78"/>
      <c r="D115" s="78"/>
      <c r="E115" s="76">
        <f>E116</f>
        <v>2495.6999999999998</v>
      </c>
      <c r="F115" s="76">
        <f t="shared" ref="F115:G115" si="23">F116</f>
        <v>2738.1</v>
      </c>
      <c r="G115" s="76">
        <f t="shared" si="23"/>
        <v>2138.8000000000002</v>
      </c>
    </row>
    <row r="116" spans="1:7" s="99" customFormat="1" ht="21.75" customHeight="1" x14ac:dyDescent="0.25">
      <c r="A116" s="105" t="s">
        <v>116</v>
      </c>
      <c r="B116" s="77" t="s">
        <v>134</v>
      </c>
      <c r="C116" s="78"/>
      <c r="D116" s="78"/>
      <c r="E116" s="76">
        <f>E117+E120+E126+E129+E132+E135+E138+E141+E144+E147+E150+E153+E156+E123</f>
        <v>2495.6999999999998</v>
      </c>
      <c r="F116" s="76">
        <f t="shared" ref="F116:G116" si="24">F117+F120+F126+F129+F132+F135+F138+F141+F144+F147+F150+F153+F156</f>
        <v>2738.1</v>
      </c>
      <c r="G116" s="76">
        <f t="shared" si="24"/>
        <v>2138.8000000000002</v>
      </c>
    </row>
    <row r="117" spans="1:7" ht="31.5" x14ac:dyDescent="0.25">
      <c r="A117" s="101" t="s">
        <v>218</v>
      </c>
      <c r="B117" s="87" t="s">
        <v>136</v>
      </c>
      <c r="C117" s="78"/>
      <c r="D117" s="80"/>
      <c r="E117" s="76">
        <f t="shared" ref="E117:G118" si="25">E118</f>
        <v>114.6</v>
      </c>
      <c r="F117" s="76">
        <f t="shared" si="25"/>
        <v>237</v>
      </c>
      <c r="G117" s="76">
        <f t="shared" si="25"/>
        <v>267</v>
      </c>
    </row>
    <row r="118" spans="1:7" ht="47.25" x14ac:dyDescent="0.25">
      <c r="A118" s="102" t="s">
        <v>121</v>
      </c>
      <c r="B118" s="87" t="s">
        <v>136</v>
      </c>
      <c r="C118" s="78">
        <v>240</v>
      </c>
      <c r="D118" s="80"/>
      <c r="E118" s="79">
        <f t="shared" si="25"/>
        <v>114.6</v>
      </c>
      <c r="F118" s="79">
        <f>F119</f>
        <v>237</v>
      </c>
      <c r="G118" s="79">
        <f t="shared" si="25"/>
        <v>267</v>
      </c>
    </row>
    <row r="119" spans="1:7" x14ac:dyDescent="0.25">
      <c r="A119" s="101" t="s">
        <v>62</v>
      </c>
      <c r="B119" s="87" t="s">
        <v>136</v>
      </c>
      <c r="C119" s="78">
        <v>240</v>
      </c>
      <c r="D119" s="80" t="s">
        <v>63</v>
      </c>
      <c r="E119" s="79">
        <f>'6 Ведомственная '!F55</f>
        <v>114.6</v>
      </c>
      <c r="F119" s="79">
        <f>'6 Ведомственная '!G52</f>
        <v>237</v>
      </c>
      <c r="G119" s="79">
        <f>'6 Ведомственная '!H52</f>
        <v>267</v>
      </c>
    </row>
    <row r="120" spans="1:7" ht="31.5" x14ac:dyDescent="0.25">
      <c r="A120" s="102" t="s">
        <v>174</v>
      </c>
      <c r="B120" s="78" t="s">
        <v>175</v>
      </c>
      <c r="C120" s="78"/>
      <c r="D120" s="80"/>
      <c r="E120" s="76">
        <f t="shared" ref="E120:G121" si="26">E121</f>
        <v>969.9</v>
      </c>
      <c r="F120" s="76">
        <f t="shared" si="26"/>
        <v>732.8</v>
      </c>
      <c r="G120" s="76">
        <f t="shared" si="26"/>
        <v>750</v>
      </c>
    </row>
    <row r="121" spans="1:7" ht="47.25" x14ac:dyDescent="0.25">
      <c r="A121" s="102" t="s">
        <v>121</v>
      </c>
      <c r="B121" s="78" t="s">
        <v>175</v>
      </c>
      <c r="C121" s="78">
        <v>240</v>
      </c>
      <c r="D121" s="80"/>
      <c r="E121" s="79">
        <f t="shared" si="26"/>
        <v>969.9</v>
      </c>
      <c r="F121" s="79">
        <f t="shared" si="26"/>
        <v>732.8</v>
      </c>
      <c r="G121" s="79">
        <f t="shared" si="26"/>
        <v>750</v>
      </c>
    </row>
    <row r="122" spans="1:7" x14ac:dyDescent="0.25">
      <c r="A122" s="102" t="s">
        <v>81</v>
      </c>
      <c r="B122" s="78" t="s">
        <v>175</v>
      </c>
      <c r="C122" s="78">
        <v>240</v>
      </c>
      <c r="D122" s="80" t="s">
        <v>82</v>
      </c>
      <c r="E122" s="79">
        <f>'6 Ведомственная '!F125</f>
        <v>969.9</v>
      </c>
      <c r="F122" s="79">
        <f>'6 Ведомственная '!G125</f>
        <v>732.8</v>
      </c>
      <c r="G122" s="79">
        <f>'6 Ведомственная '!H125</f>
        <v>750</v>
      </c>
    </row>
    <row r="123" spans="1:7" ht="41.25" customHeight="1" x14ac:dyDescent="0.25">
      <c r="A123" s="102" t="s">
        <v>365</v>
      </c>
      <c r="B123" s="78" t="s">
        <v>366</v>
      </c>
      <c r="C123" s="78"/>
      <c r="D123" s="80"/>
      <c r="E123" s="76">
        <f t="shared" ref="E123:G124" si="27">E124</f>
        <v>10</v>
      </c>
      <c r="F123" s="76">
        <f t="shared" si="27"/>
        <v>0</v>
      </c>
      <c r="G123" s="76">
        <f t="shared" si="27"/>
        <v>0</v>
      </c>
    </row>
    <row r="124" spans="1:7" ht="47.25" x14ac:dyDescent="0.25">
      <c r="A124" s="102" t="s">
        <v>121</v>
      </c>
      <c r="B124" s="78" t="s">
        <v>366</v>
      </c>
      <c r="C124" s="78">
        <v>240</v>
      </c>
      <c r="D124" s="80"/>
      <c r="E124" s="79">
        <f t="shared" si="27"/>
        <v>10</v>
      </c>
      <c r="F124" s="79">
        <f t="shared" si="27"/>
        <v>0</v>
      </c>
      <c r="G124" s="79">
        <f t="shared" si="27"/>
        <v>0</v>
      </c>
    </row>
    <row r="125" spans="1:7" x14ac:dyDescent="0.25">
      <c r="A125" s="102" t="s">
        <v>81</v>
      </c>
      <c r="B125" s="78" t="s">
        <v>366</v>
      </c>
      <c r="C125" s="78">
        <v>240</v>
      </c>
      <c r="D125" s="80" t="s">
        <v>82</v>
      </c>
      <c r="E125" s="79">
        <f>'6 Ведомственная '!F128</f>
        <v>10</v>
      </c>
      <c r="F125" s="79">
        <f>'6 Ведомственная '!G128</f>
        <v>0</v>
      </c>
      <c r="G125" s="79">
        <f>'6 Ведомственная '!H128</f>
        <v>0</v>
      </c>
    </row>
    <row r="126" spans="1:7" ht="47.25" x14ac:dyDescent="0.25">
      <c r="A126" s="102" t="s">
        <v>219</v>
      </c>
      <c r="B126" s="78" t="s">
        <v>166</v>
      </c>
      <c r="C126" s="78"/>
      <c r="D126" s="80"/>
      <c r="E126" s="76">
        <f t="shared" ref="E126:G127" si="28">E127</f>
        <v>0</v>
      </c>
      <c r="F126" s="76">
        <f t="shared" si="28"/>
        <v>20</v>
      </c>
      <c r="G126" s="76">
        <f t="shared" si="28"/>
        <v>20</v>
      </c>
    </row>
    <row r="127" spans="1:7" s="99" customFormat="1" ht="47.25" x14ac:dyDescent="0.25">
      <c r="A127" s="102" t="s">
        <v>121</v>
      </c>
      <c r="B127" s="78" t="s">
        <v>166</v>
      </c>
      <c r="C127" s="78">
        <v>240</v>
      </c>
      <c r="D127" s="80"/>
      <c r="E127" s="79">
        <f t="shared" si="28"/>
        <v>0</v>
      </c>
      <c r="F127" s="79">
        <f t="shared" si="28"/>
        <v>20</v>
      </c>
      <c r="G127" s="79">
        <f t="shared" si="28"/>
        <v>20</v>
      </c>
    </row>
    <row r="128" spans="1:7" s="99" customFormat="1" x14ac:dyDescent="0.25">
      <c r="A128" s="102" t="s">
        <v>77</v>
      </c>
      <c r="B128" s="78" t="s">
        <v>166</v>
      </c>
      <c r="C128" s="78">
        <v>240</v>
      </c>
      <c r="D128" s="80" t="s">
        <v>78</v>
      </c>
      <c r="E128" s="79">
        <f>'6 Ведомственная '!F107</f>
        <v>0</v>
      </c>
      <c r="F128" s="79">
        <f>'6 Ведомственная '!G107</f>
        <v>20</v>
      </c>
      <c r="G128" s="79">
        <f>'6 Ведомственная '!H107</f>
        <v>20</v>
      </c>
    </row>
    <row r="129" spans="1:7" ht="31.5" x14ac:dyDescent="0.25">
      <c r="A129" s="109" t="s">
        <v>185</v>
      </c>
      <c r="B129" s="78" t="s">
        <v>184</v>
      </c>
      <c r="C129" s="78"/>
      <c r="D129" s="80"/>
      <c r="E129" s="76">
        <f t="shared" ref="E129:G130" si="29">E130</f>
        <v>127</v>
      </c>
      <c r="F129" s="76">
        <f t="shared" si="29"/>
        <v>100</v>
      </c>
      <c r="G129" s="76">
        <f t="shared" si="29"/>
        <v>100</v>
      </c>
    </row>
    <row r="130" spans="1:7" ht="31.5" customHeight="1" x14ac:dyDescent="0.25">
      <c r="A130" s="102" t="s">
        <v>220</v>
      </c>
      <c r="B130" s="78" t="s">
        <v>184</v>
      </c>
      <c r="C130" s="78">
        <v>610</v>
      </c>
      <c r="D130" s="80"/>
      <c r="E130" s="79">
        <f t="shared" si="29"/>
        <v>127</v>
      </c>
      <c r="F130" s="79">
        <f t="shared" si="29"/>
        <v>100</v>
      </c>
      <c r="G130" s="79">
        <f t="shared" si="29"/>
        <v>100</v>
      </c>
    </row>
    <row r="131" spans="1:7" x14ac:dyDescent="0.25">
      <c r="A131" s="104" t="s">
        <v>177</v>
      </c>
      <c r="B131" s="78" t="s">
        <v>184</v>
      </c>
      <c r="C131" s="78">
        <v>610</v>
      </c>
      <c r="D131" s="80" t="s">
        <v>86</v>
      </c>
      <c r="E131" s="79">
        <f>'6 Ведомственная '!F153</f>
        <v>127</v>
      </c>
      <c r="F131" s="79">
        <f>'6 Ведомственная '!G153</f>
        <v>100</v>
      </c>
      <c r="G131" s="79">
        <f>'6 Ведомственная '!H156</f>
        <v>100</v>
      </c>
    </row>
    <row r="132" spans="1:7" x14ac:dyDescent="0.25">
      <c r="A132" s="104" t="s">
        <v>150</v>
      </c>
      <c r="B132" s="78" t="s">
        <v>151</v>
      </c>
      <c r="C132" s="78"/>
      <c r="D132" s="80"/>
      <c r="E132" s="76">
        <f t="shared" ref="E132:G133" si="30">E133</f>
        <v>13.2</v>
      </c>
      <c r="F132" s="76">
        <f t="shared" si="30"/>
        <v>137.69999999999999</v>
      </c>
      <c r="G132" s="76">
        <f t="shared" si="30"/>
        <v>140</v>
      </c>
    </row>
    <row r="133" spans="1:7" ht="47.25" x14ac:dyDescent="0.25">
      <c r="A133" s="104" t="s">
        <v>121</v>
      </c>
      <c r="B133" s="78" t="s">
        <v>151</v>
      </c>
      <c r="C133" s="78">
        <v>240</v>
      </c>
      <c r="D133" s="80"/>
      <c r="E133" s="79">
        <f>E134</f>
        <v>13.2</v>
      </c>
      <c r="F133" s="79">
        <f t="shared" si="30"/>
        <v>137.69999999999999</v>
      </c>
      <c r="G133" s="79">
        <f t="shared" si="30"/>
        <v>140</v>
      </c>
    </row>
    <row r="134" spans="1:7" ht="47.25" x14ac:dyDescent="0.25">
      <c r="A134" s="104" t="s">
        <v>227</v>
      </c>
      <c r="B134" s="78" t="s">
        <v>151</v>
      </c>
      <c r="C134" s="78">
        <v>240</v>
      </c>
      <c r="D134" s="80" t="s">
        <v>70</v>
      </c>
      <c r="E134" s="79">
        <f>'6 Ведомственная '!F76</f>
        <v>13.2</v>
      </c>
      <c r="F134" s="79">
        <f>'6 Ведомственная '!G76</f>
        <v>137.69999999999999</v>
      </c>
      <c r="G134" s="79">
        <f>'6 Ведомственная '!H76</f>
        <v>140</v>
      </c>
    </row>
    <row r="135" spans="1:7" ht="52.5" customHeight="1" x14ac:dyDescent="0.25">
      <c r="A135" s="106" t="s">
        <v>170</v>
      </c>
      <c r="B135" s="78" t="s">
        <v>171</v>
      </c>
      <c r="C135" s="78"/>
      <c r="D135" s="80"/>
      <c r="E135" s="76">
        <f t="shared" ref="E135:G136" si="31">E136</f>
        <v>0</v>
      </c>
      <c r="F135" s="76">
        <f t="shared" si="31"/>
        <v>200</v>
      </c>
      <c r="G135" s="76">
        <f t="shared" si="31"/>
        <v>150</v>
      </c>
    </row>
    <row r="136" spans="1:7" ht="45" x14ac:dyDescent="0.25">
      <c r="A136" s="106" t="s">
        <v>172</v>
      </c>
      <c r="B136" s="78" t="s">
        <v>171</v>
      </c>
      <c r="C136" s="78">
        <v>810</v>
      </c>
      <c r="D136" s="80"/>
      <c r="E136" s="79">
        <f t="shared" si="31"/>
        <v>0</v>
      </c>
      <c r="F136" s="79">
        <f t="shared" si="31"/>
        <v>200</v>
      </c>
      <c r="G136" s="79">
        <f t="shared" si="31"/>
        <v>150</v>
      </c>
    </row>
    <row r="137" spans="1:7" x14ac:dyDescent="0.25">
      <c r="A137" s="102" t="s">
        <v>79</v>
      </c>
      <c r="B137" s="78" t="s">
        <v>171</v>
      </c>
      <c r="C137" s="78">
        <v>810</v>
      </c>
      <c r="D137" s="80" t="s">
        <v>80</v>
      </c>
      <c r="E137" s="79">
        <f>'6 Ведомственная '!F117</f>
        <v>0</v>
      </c>
      <c r="F137" s="79">
        <f>'6 Ведомственная '!G117</f>
        <v>200</v>
      </c>
      <c r="G137" s="79">
        <f>'6 Ведомственная '!H117</f>
        <v>150</v>
      </c>
    </row>
    <row r="138" spans="1:7" ht="63" x14ac:dyDescent="0.25">
      <c r="A138" s="102" t="s">
        <v>308</v>
      </c>
      <c r="B138" s="78" t="s">
        <v>309</v>
      </c>
      <c r="C138" s="78"/>
      <c r="D138" s="80"/>
      <c r="E138" s="76">
        <f t="shared" ref="E138:G139" si="32">E139</f>
        <v>343.6</v>
      </c>
      <c r="F138" s="76">
        <f t="shared" si="32"/>
        <v>50</v>
      </c>
      <c r="G138" s="76">
        <f t="shared" si="32"/>
        <v>50</v>
      </c>
    </row>
    <row r="139" spans="1:7" x14ac:dyDescent="0.25">
      <c r="A139" s="102" t="s">
        <v>311</v>
      </c>
      <c r="B139" s="78" t="s">
        <v>309</v>
      </c>
      <c r="C139" s="78">
        <v>870</v>
      </c>
      <c r="D139" s="80"/>
      <c r="E139" s="79">
        <f t="shared" si="32"/>
        <v>343.6</v>
      </c>
      <c r="F139" s="79">
        <f t="shared" si="32"/>
        <v>50</v>
      </c>
      <c r="G139" s="79">
        <f t="shared" si="32"/>
        <v>50</v>
      </c>
    </row>
    <row r="140" spans="1:7" x14ac:dyDescent="0.25">
      <c r="A140" s="216" t="s">
        <v>306</v>
      </c>
      <c r="B140" s="78" t="s">
        <v>309</v>
      </c>
      <c r="C140" s="78">
        <v>870</v>
      </c>
      <c r="D140" s="80" t="s">
        <v>304</v>
      </c>
      <c r="E140" s="79">
        <f>'6 Ведомственная '!F46</f>
        <v>343.6</v>
      </c>
      <c r="F140" s="79">
        <f>'6 Ведомственная '!G46</f>
        <v>50</v>
      </c>
      <c r="G140" s="79">
        <f>'6 Ведомственная '!H46</f>
        <v>50</v>
      </c>
    </row>
    <row r="141" spans="1:7" ht="47.25" x14ac:dyDescent="0.25">
      <c r="A141" s="102" t="s">
        <v>221</v>
      </c>
      <c r="B141" s="78" t="s">
        <v>169</v>
      </c>
      <c r="C141" s="78"/>
      <c r="D141" s="80"/>
      <c r="E141" s="76">
        <f t="shared" ref="E141:G142" si="33">E142</f>
        <v>304</v>
      </c>
      <c r="F141" s="76">
        <f t="shared" si="33"/>
        <v>80</v>
      </c>
      <c r="G141" s="76">
        <f t="shared" si="33"/>
        <v>50</v>
      </c>
    </row>
    <row r="142" spans="1:7" ht="47.25" x14ac:dyDescent="0.25">
      <c r="A142" s="102" t="s">
        <v>121</v>
      </c>
      <c r="B142" s="78" t="s">
        <v>169</v>
      </c>
      <c r="C142" s="78">
        <v>240</v>
      </c>
      <c r="D142" s="80"/>
      <c r="E142" s="79">
        <f>E143</f>
        <v>304</v>
      </c>
      <c r="F142" s="79">
        <f t="shared" si="33"/>
        <v>80</v>
      </c>
      <c r="G142" s="79">
        <f t="shared" si="33"/>
        <v>50</v>
      </c>
    </row>
    <row r="143" spans="1:7" ht="30.75" customHeight="1" x14ac:dyDescent="0.25">
      <c r="A143" s="102" t="s">
        <v>79</v>
      </c>
      <c r="B143" s="78" t="s">
        <v>169</v>
      </c>
      <c r="C143" s="78">
        <v>240</v>
      </c>
      <c r="D143" s="80" t="s">
        <v>80</v>
      </c>
      <c r="E143" s="79">
        <f>'6 Ведомственная '!F115</f>
        <v>304</v>
      </c>
      <c r="F143" s="79">
        <f>'6 Ведомственная '!G115</f>
        <v>80</v>
      </c>
      <c r="G143" s="79">
        <f>'6 Ведомственная '!H115</f>
        <v>50</v>
      </c>
    </row>
    <row r="144" spans="1:7" ht="47.25" x14ac:dyDescent="0.25">
      <c r="A144" s="101" t="s">
        <v>222</v>
      </c>
      <c r="B144" s="78" t="s">
        <v>188</v>
      </c>
      <c r="C144" s="78"/>
      <c r="D144" s="78"/>
      <c r="E144" s="76">
        <f t="shared" ref="E144:G145" si="34">E145</f>
        <v>420.7</v>
      </c>
      <c r="F144" s="76">
        <f t="shared" si="34"/>
        <v>437.5</v>
      </c>
      <c r="G144" s="76">
        <f t="shared" si="34"/>
        <v>437.5</v>
      </c>
    </row>
    <row r="145" spans="1:7" ht="31.5" x14ac:dyDescent="0.25">
      <c r="A145" s="101" t="s">
        <v>189</v>
      </c>
      <c r="B145" s="78" t="s">
        <v>188</v>
      </c>
      <c r="C145" s="78">
        <v>310</v>
      </c>
      <c r="D145" s="78"/>
      <c r="E145" s="79">
        <f t="shared" si="34"/>
        <v>420.7</v>
      </c>
      <c r="F145" s="79">
        <f t="shared" si="34"/>
        <v>437.5</v>
      </c>
      <c r="G145" s="79">
        <f t="shared" si="34"/>
        <v>437.5</v>
      </c>
    </row>
    <row r="146" spans="1:7" x14ac:dyDescent="0.25">
      <c r="A146" s="108" t="s">
        <v>223</v>
      </c>
      <c r="B146" s="78" t="s">
        <v>188</v>
      </c>
      <c r="C146" s="78">
        <v>310</v>
      </c>
      <c r="D146" s="80" t="s">
        <v>90</v>
      </c>
      <c r="E146" s="79">
        <f>'6 Ведомственная '!F158</f>
        <v>420.7</v>
      </c>
      <c r="F146" s="79">
        <f>'6 Ведомственная '!G158</f>
        <v>437.5</v>
      </c>
      <c r="G146" s="79">
        <f>'6 Ведомственная '!H158</f>
        <v>437.5</v>
      </c>
    </row>
    <row r="147" spans="1:7" ht="47.25" x14ac:dyDescent="0.25">
      <c r="A147" s="102" t="s">
        <v>330</v>
      </c>
      <c r="B147" s="78" t="s">
        <v>329</v>
      </c>
      <c r="C147" s="78"/>
      <c r="D147" s="80"/>
      <c r="E147" s="76">
        <f t="shared" ref="E147:G148" si="35">E148</f>
        <v>27.5</v>
      </c>
      <c r="F147" s="76">
        <f t="shared" si="35"/>
        <v>0</v>
      </c>
      <c r="G147" s="76">
        <f t="shared" si="35"/>
        <v>0</v>
      </c>
    </row>
    <row r="148" spans="1:7" ht="47.25" x14ac:dyDescent="0.25">
      <c r="A148" s="102" t="s">
        <v>121</v>
      </c>
      <c r="B148" s="78" t="s">
        <v>329</v>
      </c>
      <c r="C148" s="78">
        <v>240</v>
      </c>
      <c r="D148" s="80"/>
      <c r="E148" s="79">
        <f t="shared" si="35"/>
        <v>27.5</v>
      </c>
      <c r="F148" s="79">
        <f t="shared" si="35"/>
        <v>0</v>
      </c>
      <c r="G148" s="79">
        <f t="shared" si="35"/>
        <v>0</v>
      </c>
    </row>
    <row r="149" spans="1:7" ht="21.75" customHeight="1" x14ac:dyDescent="0.25">
      <c r="A149" s="108" t="s">
        <v>81</v>
      </c>
      <c r="B149" s="78" t="s">
        <v>329</v>
      </c>
      <c r="C149" s="78">
        <v>240</v>
      </c>
      <c r="D149" s="80" t="s">
        <v>82</v>
      </c>
      <c r="E149" s="79">
        <f>'6 Ведомственная '!F130</f>
        <v>27.5</v>
      </c>
      <c r="F149" s="79">
        <f>'6 Ведомственная '!G130</f>
        <v>0</v>
      </c>
      <c r="G149" s="79">
        <f>'6 Ведомственная '!H130</f>
        <v>0</v>
      </c>
    </row>
    <row r="150" spans="1:7" ht="31.5" x14ac:dyDescent="0.25">
      <c r="A150" s="102" t="s">
        <v>331</v>
      </c>
      <c r="B150" s="78" t="s">
        <v>332</v>
      </c>
      <c r="C150" s="78"/>
      <c r="D150" s="80"/>
      <c r="E150" s="76">
        <f t="shared" ref="E150:G151" si="36">E151</f>
        <v>0</v>
      </c>
      <c r="F150" s="76">
        <f t="shared" si="36"/>
        <v>574.4</v>
      </c>
      <c r="G150" s="76">
        <f t="shared" si="36"/>
        <v>0</v>
      </c>
    </row>
    <row r="151" spans="1:7" ht="51.75" customHeight="1" x14ac:dyDescent="0.25">
      <c r="A151" s="102" t="s">
        <v>121</v>
      </c>
      <c r="B151" s="78" t="s">
        <v>332</v>
      </c>
      <c r="C151" s="78">
        <v>240</v>
      </c>
      <c r="D151" s="80"/>
      <c r="E151" s="79">
        <f t="shared" si="36"/>
        <v>0</v>
      </c>
      <c r="F151" s="79">
        <f t="shared" si="36"/>
        <v>574.4</v>
      </c>
      <c r="G151" s="79">
        <f t="shared" si="36"/>
        <v>0</v>
      </c>
    </row>
    <row r="152" spans="1:7" ht="25.5" customHeight="1" x14ac:dyDescent="0.25">
      <c r="A152" s="108" t="s">
        <v>81</v>
      </c>
      <c r="B152" s="78" t="s">
        <v>332</v>
      </c>
      <c r="C152" s="78">
        <v>240</v>
      </c>
      <c r="D152" s="80" t="s">
        <v>82</v>
      </c>
      <c r="E152" s="79">
        <f>'6 Ведомственная '!F132</f>
        <v>0</v>
      </c>
      <c r="F152" s="79">
        <f>'6 Ведомственная '!G132</f>
        <v>574.4</v>
      </c>
      <c r="G152" s="79">
        <f>'6 Ведомственная '!H132</f>
        <v>0</v>
      </c>
    </row>
    <row r="153" spans="1:7" ht="32.25" customHeight="1" x14ac:dyDescent="0.25">
      <c r="A153" s="104" t="s">
        <v>224</v>
      </c>
      <c r="B153" s="78" t="s">
        <v>144</v>
      </c>
      <c r="C153" s="78"/>
      <c r="D153" s="78"/>
      <c r="E153" s="81">
        <f t="shared" ref="E153:G154" si="37">E154</f>
        <v>161.69999999999999</v>
      </c>
      <c r="F153" s="81">
        <f t="shared" si="37"/>
        <v>168.7</v>
      </c>
      <c r="G153" s="81">
        <f t="shared" si="37"/>
        <v>174.3</v>
      </c>
    </row>
    <row r="154" spans="1:7" ht="31.5" customHeight="1" x14ac:dyDescent="0.25">
      <c r="A154" s="104" t="s">
        <v>225</v>
      </c>
      <c r="B154" s="78" t="s">
        <v>144</v>
      </c>
      <c r="C154" s="78">
        <v>120</v>
      </c>
      <c r="D154" s="78"/>
      <c r="E154" s="82">
        <f t="shared" si="37"/>
        <v>161.69999999999999</v>
      </c>
      <c r="F154" s="82">
        <f t="shared" si="37"/>
        <v>168.7</v>
      </c>
      <c r="G154" s="82">
        <f t="shared" si="37"/>
        <v>174.3</v>
      </c>
    </row>
    <row r="155" spans="1:7" ht="42.75" customHeight="1" x14ac:dyDescent="0.25">
      <c r="A155" s="104" t="s">
        <v>66</v>
      </c>
      <c r="B155" s="78" t="s">
        <v>144</v>
      </c>
      <c r="C155" s="78">
        <v>120</v>
      </c>
      <c r="D155" s="80" t="s">
        <v>67</v>
      </c>
      <c r="E155" s="82">
        <f>'6 Ведомственная '!F59</f>
        <v>161.69999999999999</v>
      </c>
      <c r="F155" s="82">
        <f>'6 Ведомственная '!G59</f>
        <v>168.7</v>
      </c>
      <c r="G155" s="82">
        <f>'6 Ведомственная '!H59</f>
        <v>174.3</v>
      </c>
    </row>
    <row r="156" spans="1:7" ht="65.25" customHeight="1" x14ac:dyDescent="0.25">
      <c r="A156" s="104" t="s">
        <v>139</v>
      </c>
      <c r="B156" s="78" t="s">
        <v>226</v>
      </c>
      <c r="C156" s="78"/>
      <c r="D156" s="78"/>
      <c r="E156" s="81">
        <f t="shared" ref="E156:G157" si="38">E157</f>
        <v>3.5</v>
      </c>
      <c r="F156" s="81">
        <f t="shared" si="38"/>
        <v>0</v>
      </c>
      <c r="G156" s="81">
        <f t="shared" si="38"/>
        <v>0</v>
      </c>
    </row>
    <row r="157" spans="1:7" ht="41.25" customHeight="1" x14ac:dyDescent="0.25">
      <c r="A157" s="102" t="s">
        <v>121</v>
      </c>
      <c r="B157" s="78" t="s">
        <v>226</v>
      </c>
      <c r="C157" s="78">
        <v>240</v>
      </c>
      <c r="D157" s="78"/>
      <c r="E157" s="82">
        <f t="shared" si="38"/>
        <v>3.5</v>
      </c>
      <c r="F157" s="82">
        <f t="shared" si="38"/>
        <v>0</v>
      </c>
      <c r="G157" s="82">
        <f t="shared" si="38"/>
        <v>0</v>
      </c>
    </row>
    <row r="158" spans="1:7" ht="24" customHeight="1" x14ac:dyDescent="0.25">
      <c r="A158" s="104" t="s">
        <v>62</v>
      </c>
      <c r="B158" s="78" t="s">
        <v>226</v>
      </c>
      <c r="C158" s="78">
        <v>240</v>
      </c>
      <c r="D158" s="80" t="s">
        <v>63</v>
      </c>
      <c r="E158" s="82">
        <f>'6 Ведомственная '!F56</f>
        <v>3.5</v>
      </c>
      <c r="F158" s="82">
        <f>'6 Ведомственная '!G56</f>
        <v>0</v>
      </c>
      <c r="G158" s="82">
        <f>'6 Ведомственная '!H56</f>
        <v>0</v>
      </c>
    </row>
    <row r="159" spans="1:7" ht="38.25" customHeight="1" x14ac:dyDescent="0.25">
      <c r="A159" s="447" t="s">
        <v>91</v>
      </c>
      <c r="B159" s="448"/>
      <c r="C159" s="448"/>
      <c r="D159" s="449"/>
      <c r="E159" s="82"/>
      <c r="F159" s="82">
        <f>'6 Ведомственная '!G163</f>
        <v>280</v>
      </c>
      <c r="G159" s="82">
        <f>'6 Ведомственная '!H163</f>
        <v>576</v>
      </c>
    </row>
    <row r="160" spans="1:7" ht="63" customHeight="1" x14ac:dyDescent="0.25"/>
    <row r="177" ht="31.5" customHeight="1" x14ac:dyDescent="0.25"/>
    <row r="188" ht="127.5" customHeight="1" x14ac:dyDescent="0.25"/>
    <row r="211" spans="1:7" ht="189.75" customHeight="1" x14ac:dyDescent="0.25"/>
    <row r="217" spans="1:7" s="99" customFormat="1" x14ac:dyDescent="0.25">
      <c r="A217" s="96"/>
      <c r="B217" s="68"/>
      <c r="C217" s="68"/>
      <c r="D217" s="68"/>
      <c r="E217" s="69"/>
      <c r="F217" s="69"/>
      <c r="G217" s="69"/>
    </row>
    <row r="222" spans="1:7" ht="32.25" customHeight="1" x14ac:dyDescent="0.25"/>
    <row r="225" spans="1:7" ht="33.75" customHeight="1" x14ac:dyDescent="0.25"/>
    <row r="227" spans="1:7" ht="96" customHeight="1" x14ac:dyDescent="0.25"/>
    <row r="228" spans="1:7" ht="33.75" customHeight="1" x14ac:dyDescent="0.25"/>
    <row r="231" spans="1:7" ht="33" customHeight="1" x14ac:dyDescent="0.25"/>
    <row r="233" spans="1:7" s="99" customFormat="1" x14ac:dyDescent="0.25">
      <c r="A233" s="96"/>
      <c r="B233" s="68"/>
      <c r="C233" s="68"/>
      <c r="D233" s="68"/>
      <c r="E233" s="69"/>
      <c r="F233" s="69"/>
      <c r="G233" s="69"/>
    </row>
    <row r="234" spans="1:7" ht="96" customHeight="1" x14ac:dyDescent="0.25"/>
    <row r="245" spans="1:7" ht="94.5" customHeight="1" x14ac:dyDescent="0.25"/>
    <row r="248" spans="1:7" ht="96.75" customHeight="1" x14ac:dyDescent="0.25"/>
    <row r="254" spans="1:7" s="99" customFormat="1" x14ac:dyDescent="0.25">
      <c r="A254" s="96"/>
      <c r="B254" s="68"/>
      <c r="C254" s="68"/>
      <c r="D254" s="68"/>
      <c r="E254" s="69"/>
      <c r="F254" s="69"/>
      <c r="G254" s="69"/>
    </row>
    <row r="258" spans="1:7" s="99" customFormat="1" x14ac:dyDescent="0.25">
      <c r="A258" s="96"/>
      <c r="B258" s="68"/>
      <c r="C258" s="68"/>
      <c r="D258" s="68"/>
      <c r="E258" s="69"/>
      <c r="F258" s="69"/>
      <c r="G258" s="69"/>
    </row>
    <row r="280" spans="1:7" s="99" customFormat="1" x14ac:dyDescent="0.25">
      <c r="A280" s="96"/>
      <c r="B280" s="68"/>
      <c r="C280" s="68"/>
      <c r="D280" s="68"/>
      <c r="E280" s="69"/>
      <c r="F280" s="69"/>
      <c r="G280" s="69"/>
    </row>
    <row r="287" spans="1:7" s="99" customFormat="1" x14ac:dyDescent="0.25">
      <c r="A287" s="96"/>
      <c r="B287" s="68"/>
      <c r="C287" s="68"/>
      <c r="D287" s="68"/>
      <c r="E287" s="69"/>
      <c r="F287" s="69"/>
      <c r="G287" s="69"/>
    </row>
    <row r="299" spans="1:7" s="99" customFormat="1" x14ac:dyDescent="0.25">
      <c r="A299" s="96"/>
      <c r="B299" s="68"/>
      <c r="C299" s="68"/>
      <c r="D299" s="68"/>
      <c r="E299" s="69"/>
      <c r="F299" s="69"/>
      <c r="G299" s="69"/>
    </row>
    <row r="304" spans="1:7" s="99" customFormat="1" x14ac:dyDescent="0.25">
      <c r="A304" s="96"/>
      <c r="B304" s="68"/>
      <c r="C304" s="68"/>
      <c r="D304" s="68"/>
      <c r="E304" s="69"/>
      <c r="F304" s="69"/>
      <c r="G304" s="69"/>
    </row>
    <row r="308" spans="1:7" s="99" customFormat="1" x14ac:dyDescent="0.25">
      <c r="A308" s="96"/>
      <c r="B308" s="68"/>
      <c r="C308" s="68"/>
      <c r="D308" s="68"/>
      <c r="E308" s="69"/>
      <c r="F308" s="69"/>
      <c r="G308" s="69"/>
    </row>
    <row r="312" spans="1:7" s="99" customFormat="1" x14ac:dyDescent="0.25">
      <c r="A312" s="96"/>
      <c r="B312" s="68"/>
      <c r="C312" s="68"/>
      <c r="D312" s="68"/>
      <c r="E312" s="69"/>
      <c r="F312" s="69"/>
      <c r="G312" s="69"/>
    </row>
    <row r="313" spans="1:7" s="99" customFormat="1" x14ac:dyDescent="0.25">
      <c r="A313" s="96"/>
      <c r="B313" s="68"/>
      <c r="C313" s="68"/>
      <c r="D313" s="68"/>
      <c r="E313" s="69"/>
      <c r="F313" s="69"/>
      <c r="G313" s="69"/>
    </row>
    <row r="364" spans="1:7" s="99" customFormat="1" x14ac:dyDescent="0.25">
      <c r="A364" s="96"/>
      <c r="B364" s="68"/>
      <c r="C364" s="68"/>
      <c r="D364" s="68"/>
      <c r="E364" s="69"/>
      <c r="F364" s="69"/>
      <c r="G364" s="69"/>
    </row>
    <row r="446" spans="1:7" s="99" customFormat="1" x14ac:dyDescent="0.25">
      <c r="A446" s="96"/>
      <c r="B446" s="68"/>
      <c r="C446" s="68"/>
      <c r="D446" s="68"/>
      <c r="E446" s="69"/>
      <c r="F446" s="69"/>
      <c r="G446" s="69"/>
    </row>
    <row r="466" spans="1:7" s="99" customFormat="1" x14ac:dyDescent="0.25">
      <c r="A466" s="96"/>
      <c r="B466" s="68"/>
      <c r="C466" s="68"/>
      <c r="D466" s="68"/>
      <c r="E466" s="69"/>
      <c r="F466" s="69"/>
      <c r="G466" s="69"/>
    </row>
    <row r="499" spans="1:7" s="99" customFormat="1" x14ac:dyDescent="0.25">
      <c r="A499" s="96"/>
      <c r="B499" s="68"/>
      <c r="C499" s="68"/>
      <c r="D499" s="68"/>
      <c r="E499" s="69"/>
      <c r="F499" s="69"/>
      <c r="G499" s="69"/>
    </row>
    <row r="526" spans="1:7" s="99" customFormat="1" x14ac:dyDescent="0.25">
      <c r="A526" s="96"/>
      <c r="B526" s="68"/>
      <c r="C526" s="68"/>
      <c r="D526" s="68"/>
      <c r="E526" s="69"/>
      <c r="F526" s="69"/>
      <c r="G526" s="69"/>
    </row>
    <row r="584" spans="1:7" s="99" customFormat="1" x14ac:dyDescent="0.25">
      <c r="A584" s="96"/>
      <c r="B584" s="68"/>
      <c r="C584" s="68"/>
      <c r="D584" s="68"/>
      <c r="E584" s="69"/>
      <c r="F584" s="69"/>
      <c r="G584" s="69"/>
    </row>
    <row r="605" spans="1:7" s="99" customFormat="1" x14ac:dyDescent="0.25">
      <c r="A605" s="96"/>
      <c r="B605" s="68"/>
      <c r="C605" s="68"/>
      <c r="D605" s="68"/>
      <c r="E605" s="69"/>
      <c r="F605" s="69"/>
      <c r="G605" s="69"/>
    </row>
    <row r="622" spans="1:7" s="99" customFormat="1" x14ac:dyDescent="0.25">
      <c r="A622" s="96"/>
      <c r="B622" s="68"/>
      <c r="C622" s="68"/>
      <c r="D622" s="68"/>
      <c r="E622" s="69"/>
      <c r="F622" s="69"/>
      <c r="G622" s="69"/>
    </row>
    <row r="623" spans="1:7" s="99" customFormat="1" x14ac:dyDescent="0.25">
      <c r="A623" s="96"/>
      <c r="B623" s="68"/>
      <c r="C623" s="68"/>
      <c r="D623" s="68"/>
      <c r="E623" s="69"/>
      <c r="F623" s="69"/>
      <c r="G623" s="69"/>
    </row>
    <row r="746" spans="1:7" s="99" customFormat="1" x14ac:dyDescent="0.25">
      <c r="A746" s="96"/>
      <c r="B746" s="68"/>
      <c r="C746" s="68"/>
      <c r="D746" s="68"/>
      <c r="E746" s="69"/>
      <c r="F746" s="69"/>
      <c r="G746" s="69"/>
    </row>
    <row r="769" spans="1:7" s="99" customFormat="1" x14ac:dyDescent="0.25">
      <c r="A769" s="96"/>
      <c r="B769" s="68"/>
      <c r="C769" s="68"/>
      <c r="D769" s="68"/>
      <c r="E769" s="69"/>
      <c r="F769" s="69"/>
      <c r="G769" s="69"/>
    </row>
    <row r="849" spans="1:7" s="99" customFormat="1" x14ac:dyDescent="0.25">
      <c r="A849" s="96"/>
      <c r="B849" s="68"/>
      <c r="C849" s="68"/>
      <c r="D849" s="68"/>
      <c r="E849" s="69"/>
      <c r="F849" s="69"/>
      <c r="G849" s="69"/>
    </row>
    <row r="856" spans="1:7" s="99" customFormat="1" x14ac:dyDescent="0.25">
      <c r="A856" s="96"/>
      <c r="B856" s="68"/>
      <c r="C856" s="68"/>
      <c r="D856" s="68"/>
      <c r="E856" s="69"/>
      <c r="F856" s="69"/>
      <c r="G856" s="69"/>
    </row>
    <row r="866" spans="1:7" s="99" customFormat="1" x14ac:dyDescent="0.25">
      <c r="A866" s="96"/>
      <c r="B866" s="68"/>
      <c r="C866" s="68"/>
      <c r="D866" s="68"/>
      <c r="E866" s="69"/>
      <c r="F866" s="69"/>
      <c r="G866" s="69"/>
    </row>
    <row r="879" spans="1:7" s="99" customFormat="1" x14ac:dyDescent="0.25">
      <c r="A879" s="96"/>
      <c r="B879" s="68"/>
      <c r="C879" s="68"/>
      <c r="D879" s="68"/>
      <c r="E879" s="69"/>
      <c r="F879" s="69"/>
      <c r="G879" s="69"/>
    </row>
    <row r="886" spans="1:7" s="99" customFormat="1" x14ac:dyDescent="0.25">
      <c r="A886" s="96"/>
      <c r="B886" s="68"/>
      <c r="C886" s="68"/>
      <c r="D886" s="68"/>
      <c r="E886" s="69"/>
      <c r="F886" s="69"/>
      <c r="G886" s="69"/>
    </row>
    <row r="890" spans="1:7" s="99" customFormat="1" x14ac:dyDescent="0.25">
      <c r="A890" s="96"/>
      <c r="B890" s="68"/>
      <c r="C890" s="68"/>
      <c r="D890" s="68"/>
      <c r="E890" s="69"/>
      <c r="F890" s="69"/>
      <c r="G890" s="69"/>
    </row>
    <row r="899" spans="1:7" s="99" customFormat="1" x14ac:dyDescent="0.25">
      <c r="A899" s="96"/>
      <c r="B899" s="68"/>
      <c r="C899" s="68"/>
      <c r="D899" s="68"/>
      <c r="E899" s="69"/>
      <c r="F899" s="69"/>
      <c r="G899" s="69"/>
    </row>
    <row r="900" spans="1:7" s="99" customFormat="1" x14ac:dyDescent="0.25">
      <c r="A900" s="96"/>
      <c r="B900" s="68"/>
      <c r="C900" s="68"/>
      <c r="D900" s="68"/>
      <c r="E900" s="69"/>
      <c r="F900" s="69"/>
      <c r="G900" s="69"/>
    </row>
    <row r="907" spans="1:7" s="99" customFormat="1" x14ac:dyDescent="0.25">
      <c r="A907" s="96"/>
      <c r="B907" s="68"/>
      <c r="C907" s="68"/>
      <c r="D907" s="68"/>
      <c r="E907" s="69"/>
      <c r="F907" s="69"/>
      <c r="G907" s="69"/>
    </row>
    <row r="925" spans="1:7" s="99" customFormat="1" x14ac:dyDescent="0.25">
      <c r="A925" s="96"/>
      <c r="B925" s="68"/>
      <c r="C925" s="68"/>
      <c r="D925" s="68"/>
      <c r="E925" s="69"/>
      <c r="F925" s="69"/>
      <c r="G925" s="69"/>
    </row>
    <row r="936" spans="1:7" s="99" customFormat="1" x14ac:dyDescent="0.25">
      <c r="A936" s="96"/>
      <c r="B936" s="68"/>
      <c r="C936" s="68"/>
      <c r="D936" s="68"/>
      <c r="E936" s="69"/>
      <c r="F936" s="69"/>
      <c r="G936" s="69"/>
    </row>
    <row r="937" spans="1:7" s="99" customFormat="1" x14ac:dyDescent="0.25">
      <c r="A937" s="96"/>
      <c r="B937" s="68"/>
      <c r="C937" s="68"/>
      <c r="D937" s="68"/>
      <c r="E937" s="69"/>
      <c r="F937" s="69"/>
      <c r="G937" s="69"/>
    </row>
    <row r="955" spans="1:7" s="99" customFormat="1" x14ac:dyDescent="0.25">
      <c r="A955" s="96"/>
      <c r="B955" s="68"/>
      <c r="C955" s="68"/>
      <c r="D955" s="68"/>
      <c r="E955" s="69"/>
      <c r="F955" s="69"/>
      <c r="G955" s="69"/>
    </row>
    <row r="968" spans="1:7" s="99" customFormat="1" x14ac:dyDescent="0.25">
      <c r="A968" s="96"/>
      <c r="B968" s="68"/>
      <c r="C968" s="68"/>
      <c r="D968" s="68"/>
      <c r="E968" s="69"/>
      <c r="F968" s="69"/>
      <c r="G968" s="69"/>
    </row>
    <row r="1002" spans="1:7" s="99" customFormat="1" x14ac:dyDescent="0.25">
      <c r="A1002" s="96"/>
      <c r="B1002" s="68"/>
      <c r="C1002" s="68"/>
      <c r="D1002" s="68"/>
      <c r="E1002" s="69"/>
      <c r="F1002" s="69"/>
      <c r="G1002" s="69"/>
    </row>
    <row r="1036" spans="1:7" s="99" customFormat="1" x14ac:dyDescent="0.25">
      <c r="A1036" s="96"/>
      <c r="B1036" s="68"/>
      <c r="C1036" s="68"/>
      <c r="D1036" s="68"/>
      <c r="E1036" s="69"/>
      <c r="F1036" s="69"/>
      <c r="G1036" s="69"/>
    </row>
    <row r="1071" spans="1:7" s="99" customFormat="1" x14ac:dyDescent="0.25">
      <c r="A1071" s="96"/>
      <c r="B1071" s="68"/>
      <c r="C1071" s="68"/>
      <c r="D1071" s="68"/>
      <c r="E1071" s="69"/>
      <c r="F1071" s="69"/>
      <c r="G1071" s="69"/>
    </row>
    <row r="1072" spans="1:7" s="99" customFormat="1" x14ac:dyDescent="0.25">
      <c r="A1072" s="96"/>
      <c r="B1072" s="68"/>
      <c r="C1072" s="68"/>
      <c r="D1072" s="68"/>
      <c r="E1072" s="69"/>
      <c r="F1072" s="69"/>
      <c r="G1072" s="69"/>
    </row>
    <row r="1082" spans="1:7" s="99" customFormat="1" x14ac:dyDescent="0.25">
      <c r="A1082" s="96"/>
      <c r="B1082" s="68"/>
      <c r="C1082" s="68"/>
      <c r="D1082" s="68"/>
      <c r="E1082" s="69"/>
      <c r="F1082" s="69"/>
      <c r="G1082" s="69"/>
    </row>
    <row r="1089" spans="1:7" s="99" customFormat="1" x14ac:dyDescent="0.25">
      <c r="A1089" s="96"/>
      <c r="B1089" s="68"/>
      <c r="C1089" s="68"/>
      <c r="D1089" s="68"/>
      <c r="E1089" s="69"/>
      <c r="F1089" s="69"/>
      <c r="G1089" s="69"/>
    </row>
    <row r="1096" spans="1:7" s="99" customFormat="1" x14ac:dyDescent="0.25">
      <c r="A1096" s="96"/>
      <c r="B1096" s="68"/>
      <c r="C1096" s="68"/>
      <c r="D1096" s="68"/>
      <c r="E1096" s="69"/>
      <c r="F1096" s="69"/>
      <c r="G1096" s="69"/>
    </row>
    <row r="1100" spans="1:7" s="99" customFormat="1" x14ac:dyDescent="0.25">
      <c r="A1100" s="96"/>
      <c r="B1100" s="68"/>
      <c r="C1100" s="68"/>
      <c r="D1100" s="68"/>
      <c r="E1100" s="69"/>
      <c r="F1100" s="69"/>
      <c r="G1100" s="69"/>
    </row>
    <row r="1104" spans="1:7" s="99" customFormat="1" x14ac:dyDescent="0.25">
      <c r="A1104" s="96"/>
      <c r="B1104" s="68"/>
      <c r="C1104" s="68"/>
      <c r="D1104" s="68"/>
      <c r="E1104" s="69"/>
      <c r="F1104" s="69"/>
      <c r="G1104" s="69"/>
    </row>
    <row r="1108" spans="1:7" s="99" customFormat="1" x14ac:dyDescent="0.25">
      <c r="A1108" s="96"/>
      <c r="B1108" s="68"/>
      <c r="C1108" s="68"/>
      <c r="D1108" s="68"/>
      <c r="E1108" s="69"/>
      <c r="F1108" s="69"/>
      <c r="G1108" s="69"/>
    </row>
    <row r="1118" spans="1:7" s="99" customFormat="1" x14ac:dyDescent="0.25">
      <c r="A1118" s="96"/>
      <c r="B1118" s="68"/>
      <c r="C1118" s="68"/>
      <c r="D1118" s="68"/>
      <c r="E1118" s="69"/>
      <c r="F1118" s="69"/>
      <c r="G1118" s="69"/>
    </row>
    <row r="1122" spans="1:7" s="99" customFormat="1" x14ac:dyDescent="0.25">
      <c r="A1122" s="96"/>
      <c r="B1122" s="68"/>
      <c r="C1122" s="68"/>
      <c r="D1122" s="68"/>
      <c r="E1122" s="69"/>
      <c r="F1122" s="69"/>
      <c r="G1122" s="69"/>
    </row>
    <row r="1123" spans="1:7" s="99" customFormat="1" x14ac:dyDescent="0.25">
      <c r="A1123" s="96"/>
      <c r="B1123" s="68"/>
      <c r="C1123" s="68"/>
      <c r="D1123" s="68"/>
      <c r="E1123" s="69"/>
      <c r="F1123" s="69"/>
      <c r="G1123" s="69"/>
    </row>
    <row r="1136" spans="1:7" s="99" customFormat="1" x14ac:dyDescent="0.25">
      <c r="A1136" s="96"/>
      <c r="B1136" s="68"/>
      <c r="C1136" s="68"/>
      <c r="D1136" s="68"/>
      <c r="E1136" s="69"/>
      <c r="F1136" s="69"/>
      <c r="G1136" s="69"/>
    </row>
    <row r="1164" spans="1:7" s="99" customFormat="1" x14ac:dyDescent="0.25">
      <c r="A1164" s="96"/>
      <c r="B1164" s="68"/>
      <c r="C1164" s="68"/>
      <c r="D1164" s="68"/>
      <c r="E1164" s="69"/>
      <c r="F1164" s="69"/>
      <c r="G1164" s="69"/>
    </row>
    <row r="1174" spans="1:7" s="99" customFormat="1" x14ac:dyDescent="0.25">
      <c r="A1174" s="96"/>
      <c r="B1174" s="68"/>
      <c r="C1174" s="68"/>
      <c r="D1174" s="68"/>
      <c r="E1174" s="69"/>
      <c r="F1174" s="69"/>
      <c r="G1174" s="69"/>
    </row>
    <row r="1184" spans="1:7" s="99" customFormat="1" x14ac:dyDescent="0.25">
      <c r="A1184" s="96"/>
      <c r="B1184" s="68"/>
      <c r="C1184" s="68"/>
      <c r="D1184" s="68"/>
      <c r="E1184" s="69"/>
      <c r="F1184" s="69"/>
      <c r="G1184" s="69"/>
    </row>
    <row r="1194" spans="1:7" s="99" customFormat="1" x14ac:dyDescent="0.25">
      <c r="A1194" s="96"/>
      <c r="B1194" s="68"/>
      <c r="C1194" s="68"/>
      <c r="D1194" s="68"/>
      <c r="E1194" s="69"/>
      <c r="F1194" s="69"/>
      <c r="G1194" s="69"/>
    </row>
    <row r="1201" spans="1:7" s="99" customFormat="1" x14ac:dyDescent="0.25">
      <c r="A1201" s="96"/>
      <c r="B1201" s="68"/>
      <c r="C1201" s="68"/>
      <c r="D1201" s="68"/>
      <c r="E1201" s="69"/>
      <c r="F1201" s="69"/>
      <c r="G1201" s="69"/>
    </row>
    <row r="1202" spans="1:7" s="99" customFormat="1" x14ac:dyDescent="0.25">
      <c r="A1202" s="96"/>
      <c r="B1202" s="68"/>
      <c r="C1202" s="68"/>
      <c r="D1202" s="68"/>
      <c r="E1202" s="69"/>
      <c r="F1202" s="69"/>
      <c r="G1202" s="69"/>
    </row>
    <row r="1221" spans="1:7" s="99" customFormat="1" x14ac:dyDescent="0.25">
      <c r="A1221" s="96"/>
      <c r="B1221" s="68"/>
      <c r="C1221" s="68"/>
      <c r="D1221" s="68"/>
      <c r="E1221" s="69"/>
      <c r="F1221" s="69"/>
      <c r="G1221" s="69"/>
    </row>
    <row r="1307" spans="1:7" s="99" customFormat="1" x14ac:dyDescent="0.25">
      <c r="A1307" s="96"/>
      <c r="B1307" s="68"/>
      <c r="C1307" s="68"/>
      <c r="D1307" s="68"/>
      <c r="E1307" s="69"/>
      <c r="F1307" s="69"/>
      <c r="G1307" s="69"/>
    </row>
    <row r="1314" spans="1:7" s="99" customFormat="1" x14ac:dyDescent="0.25">
      <c r="A1314" s="96"/>
      <c r="B1314" s="68"/>
      <c r="C1314" s="68"/>
      <c r="D1314" s="68"/>
      <c r="E1314" s="69"/>
      <c r="F1314" s="69"/>
      <c r="G1314" s="69"/>
    </row>
    <row r="1315" spans="1:7" s="99" customFormat="1" x14ac:dyDescent="0.25">
      <c r="A1315" s="96"/>
      <c r="B1315" s="68"/>
      <c r="C1315" s="68"/>
      <c r="D1315" s="68"/>
      <c r="E1315" s="69"/>
      <c r="F1315" s="69"/>
      <c r="G1315" s="69"/>
    </row>
    <row r="1319" spans="1:7" s="99" customFormat="1" x14ac:dyDescent="0.25">
      <c r="A1319" s="96"/>
      <c r="B1319" s="68"/>
      <c r="C1319" s="68"/>
      <c r="D1319" s="68"/>
      <c r="E1319" s="69"/>
      <c r="F1319" s="69"/>
      <c r="G1319" s="69"/>
    </row>
    <row r="1325" spans="1:7" s="99" customFormat="1" x14ac:dyDescent="0.25">
      <c r="A1325" s="96"/>
      <c r="B1325" s="68"/>
      <c r="C1325" s="68"/>
      <c r="D1325" s="68"/>
      <c r="E1325" s="69"/>
      <c r="F1325" s="69"/>
      <c r="G1325" s="69"/>
    </row>
    <row r="1329" spans="1:7" s="99" customFormat="1" x14ac:dyDescent="0.25">
      <c r="A1329" s="96"/>
      <c r="B1329" s="68"/>
      <c r="C1329" s="68"/>
      <c r="D1329" s="68"/>
      <c r="E1329" s="69"/>
      <c r="F1329" s="69"/>
      <c r="G1329" s="69"/>
    </row>
    <row r="1333" spans="1:7" s="99" customFormat="1" x14ac:dyDescent="0.25">
      <c r="A1333" s="96"/>
      <c r="B1333" s="68"/>
      <c r="C1333" s="68"/>
      <c r="D1333" s="68"/>
      <c r="E1333" s="69"/>
      <c r="F1333" s="69"/>
      <c r="G1333" s="69"/>
    </row>
    <row r="1337" spans="1:7" s="99" customFormat="1" x14ac:dyDescent="0.25">
      <c r="A1337" s="96"/>
      <c r="B1337" s="68"/>
      <c r="C1337" s="68"/>
      <c r="D1337" s="68"/>
      <c r="E1337" s="69"/>
      <c r="F1337" s="69"/>
      <c r="G1337" s="69"/>
    </row>
    <row r="1357" spans="1:7" s="99" customFormat="1" x14ac:dyDescent="0.25">
      <c r="A1357" s="96"/>
      <c r="B1357" s="68"/>
      <c r="C1357" s="68"/>
      <c r="D1357" s="68"/>
      <c r="E1357" s="69"/>
      <c r="F1357" s="69"/>
      <c r="G1357" s="69"/>
    </row>
    <row r="1363" spans="1:7" s="99" customFormat="1" x14ac:dyDescent="0.25">
      <c r="A1363" s="96"/>
      <c r="B1363" s="68"/>
      <c r="C1363" s="68"/>
      <c r="D1363" s="68"/>
      <c r="E1363" s="69"/>
      <c r="F1363" s="69"/>
      <c r="G1363" s="69"/>
    </row>
    <row r="1379" spans="1:7" s="99" customFormat="1" x14ac:dyDescent="0.25">
      <c r="A1379" s="96"/>
      <c r="B1379" s="68"/>
      <c r="C1379" s="68"/>
      <c r="D1379" s="68"/>
      <c r="E1379" s="69"/>
      <c r="F1379" s="69"/>
      <c r="G1379" s="69"/>
    </row>
    <row r="1391" spans="1:7" s="99" customFormat="1" x14ac:dyDescent="0.25">
      <c r="A1391" s="96"/>
      <c r="B1391" s="68"/>
      <c r="C1391" s="68"/>
      <c r="D1391" s="68"/>
      <c r="E1391" s="69"/>
      <c r="F1391" s="69"/>
      <c r="G1391" s="69"/>
    </row>
    <row r="1406" spans="1:7" s="99" customFormat="1" x14ac:dyDescent="0.25">
      <c r="A1406" s="96"/>
      <c r="B1406" s="68"/>
      <c r="C1406" s="68"/>
      <c r="D1406" s="68"/>
      <c r="E1406" s="69"/>
      <c r="F1406" s="69"/>
      <c r="G1406" s="69"/>
    </row>
    <row r="1426" spans="1:7" s="99" customFormat="1" x14ac:dyDescent="0.25">
      <c r="A1426" s="96"/>
      <c r="B1426" s="68"/>
      <c r="C1426" s="68"/>
      <c r="D1426" s="68"/>
      <c r="E1426" s="69"/>
      <c r="F1426" s="69"/>
      <c r="G1426" s="69"/>
    </row>
    <row r="1427" spans="1:7" s="99" customFormat="1" x14ac:dyDescent="0.25">
      <c r="A1427" s="96"/>
      <c r="B1427" s="68"/>
      <c r="C1427" s="68"/>
      <c r="D1427" s="68"/>
      <c r="E1427" s="69"/>
      <c r="F1427" s="69"/>
      <c r="G1427" s="69"/>
    </row>
    <row r="1449" spans="1:7" s="99" customFormat="1" x14ac:dyDescent="0.25">
      <c r="A1449" s="96"/>
      <c r="B1449" s="68"/>
      <c r="C1449" s="68"/>
      <c r="D1449" s="68"/>
      <c r="E1449" s="69"/>
      <c r="F1449" s="69"/>
      <c r="G1449" s="69"/>
    </row>
    <row r="1470" spans="1:7" s="99" customFormat="1" x14ac:dyDescent="0.25">
      <c r="A1470" s="96"/>
      <c r="B1470" s="68"/>
      <c r="C1470" s="68"/>
      <c r="D1470" s="68"/>
      <c r="E1470" s="69"/>
      <c r="F1470" s="69"/>
      <c r="G1470" s="69"/>
    </row>
    <row r="1483" spans="1:7" s="99" customFormat="1" x14ac:dyDescent="0.25">
      <c r="A1483" s="96"/>
      <c r="B1483" s="68"/>
      <c r="C1483" s="68"/>
      <c r="D1483" s="68"/>
      <c r="E1483" s="69"/>
      <c r="F1483" s="69"/>
      <c r="G1483" s="69"/>
    </row>
    <row r="1490" spans="1:7" s="99" customFormat="1" x14ac:dyDescent="0.25">
      <c r="A1490" s="96"/>
      <c r="B1490" s="68"/>
      <c r="C1490" s="68"/>
      <c r="D1490" s="68"/>
      <c r="E1490" s="69"/>
      <c r="F1490" s="69"/>
      <c r="G1490" s="69"/>
    </row>
    <row r="1497" spans="1:7" s="99" customFormat="1" x14ac:dyDescent="0.25">
      <c r="A1497" s="96"/>
      <c r="B1497" s="68"/>
      <c r="C1497" s="68"/>
      <c r="D1497" s="68"/>
      <c r="E1497" s="69"/>
      <c r="F1497" s="69"/>
      <c r="G1497" s="69"/>
    </row>
    <row r="1498" spans="1:7" s="99" customFormat="1" x14ac:dyDescent="0.25">
      <c r="A1498" s="96"/>
      <c r="B1498" s="68"/>
      <c r="C1498" s="68"/>
      <c r="D1498" s="68"/>
      <c r="E1498" s="69"/>
      <c r="F1498" s="69"/>
      <c r="G1498" s="69"/>
    </row>
    <row r="1543" spans="1:7" s="99" customFormat="1" x14ac:dyDescent="0.25">
      <c r="A1543" s="96"/>
      <c r="B1543" s="68"/>
      <c r="C1543" s="68"/>
      <c r="D1543" s="68"/>
      <c r="E1543" s="69"/>
      <c r="F1543" s="69"/>
      <c r="G1543" s="69"/>
    </row>
    <row r="1568" spans="1:7" s="99" customFormat="1" x14ac:dyDescent="0.25">
      <c r="A1568" s="96"/>
      <c r="B1568" s="68"/>
      <c r="C1568" s="68"/>
      <c r="D1568" s="68"/>
      <c r="E1568" s="69"/>
      <c r="F1568" s="69"/>
      <c r="G1568" s="69"/>
    </row>
    <row r="1580" spans="1:7" s="99" customFormat="1" x14ac:dyDescent="0.25">
      <c r="A1580" s="96"/>
      <c r="B1580" s="68"/>
      <c r="C1580" s="68"/>
      <c r="D1580" s="68"/>
      <c r="E1580" s="69"/>
      <c r="F1580" s="69"/>
      <c r="G1580" s="69"/>
    </row>
    <row r="1611" spans="1:7" s="99" customFormat="1" x14ac:dyDescent="0.25">
      <c r="A1611" s="96"/>
      <c r="B1611" s="68"/>
      <c r="C1611" s="68"/>
      <c r="D1611" s="68"/>
      <c r="E1611" s="69"/>
      <c r="F1611" s="69"/>
      <c r="G1611" s="69"/>
    </row>
    <row r="1657" spans="1:7" s="99" customFormat="1" x14ac:dyDescent="0.25">
      <c r="A1657" s="96"/>
      <c r="B1657" s="68"/>
      <c r="C1657" s="68"/>
      <c r="D1657" s="68"/>
      <c r="E1657" s="69"/>
      <c r="F1657" s="69"/>
      <c r="G1657" s="69"/>
    </row>
    <row r="1678" spans="1:7" s="99" customFormat="1" x14ac:dyDescent="0.25">
      <c r="A1678" s="96"/>
      <c r="B1678" s="68"/>
      <c r="C1678" s="68"/>
      <c r="D1678" s="68"/>
      <c r="E1678" s="69"/>
      <c r="F1678" s="69"/>
      <c r="G1678" s="69"/>
    </row>
    <row r="1713" spans="1:7" s="99" customFormat="1" x14ac:dyDescent="0.25">
      <c r="A1713" s="96"/>
      <c r="B1713" s="68"/>
      <c r="C1713" s="68"/>
      <c r="D1713" s="68"/>
      <c r="E1713" s="69"/>
      <c r="F1713" s="69"/>
      <c r="G1713" s="69"/>
    </row>
    <row r="1714" spans="1:7" s="99" customFormat="1" x14ac:dyDescent="0.25">
      <c r="A1714" s="96"/>
      <c r="B1714" s="68"/>
      <c r="C1714" s="68"/>
      <c r="D1714" s="68"/>
      <c r="E1714" s="69"/>
      <c r="F1714" s="69"/>
      <c r="G1714" s="69"/>
    </row>
    <row r="1724" spans="1:7" s="99" customFormat="1" x14ac:dyDescent="0.25">
      <c r="A1724" s="96"/>
      <c r="B1724" s="68"/>
      <c r="C1724" s="68"/>
      <c r="D1724" s="68"/>
      <c r="E1724" s="69"/>
      <c r="F1724" s="69"/>
      <c r="G1724" s="69"/>
    </row>
    <row r="1750" spans="1:7" s="99" customFormat="1" x14ac:dyDescent="0.25">
      <c r="A1750" s="96"/>
      <c r="B1750" s="68"/>
      <c r="C1750" s="68"/>
      <c r="D1750" s="68"/>
      <c r="E1750" s="69"/>
      <c r="F1750" s="69"/>
      <c r="G1750" s="69"/>
    </row>
    <row r="1765" spans="1:7" s="99" customFormat="1" x14ac:dyDescent="0.25">
      <c r="A1765" s="96"/>
      <c r="B1765" s="68"/>
      <c r="C1765" s="68"/>
      <c r="D1765" s="68"/>
      <c r="E1765" s="69"/>
      <c r="F1765" s="69"/>
      <c r="G1765" s="69"/>
    </row>
    <row r="1766" spans="1:7" s="99" customFormat="1" x14ac:dyDescent="0.25">
      <c r="A1766" s="96"/>
      <c r="B1766" s="68"/>
      <c r="C1766" s="68"/>
      <c r="D1766" s="68"/>
      <c r="E1766" s="69"/>
      <c r="F1766" s="69"/>
      <c r="G1766" s="69"/>
    </row>
    <row r="1793" spans="1:7" s="99" customFormat="1" x14ac:dyDescent="0.25">
      <c r="A1793" s="96"/>
      <c r="B1793" s="68"/>
      <c r="C1793" s="68"/>
      <c r="D1793" s="68"/>
      <c r="E1793" s="69"/>
      <c r="F1793" s="69"/>
      <c r="G1793" s="69"/>
    </row>
    <row r="1841" spans="1:7" s="99" customFormat="1" x14ac:dyDescent="0.25">
      <c r="A1841" s="96"/>
      <c r="B1841" s="68"/>
      <c r="C1841" s="68"/>
      <c r="D1841" s="68"/>
      <c r="E1841" s="69"/>
      <c r="F1841" s="69"/>
      <c r="G1841" s="69"/>
    </row>
    <row r="1845" spans="1:7" s="99" customFormat="1" x14ac:dyDescent="0.25">
      <c r="A1845" s="96"/>
      <c r="B1845" s="68"/>
      <c r="C1845" s="68"/>
      <c r="D1845" s="68"/>
      <c r="E1845" s="69"/>
      <c r="F1845" s="69"/>
      <c r="G1845" s="69"/>
    </row>
    <row r="1863" spans="1:7" s="99" customFormat="1" x14ac:dyDescent="0.25">
      <c r="A1863" s="96"/>
      <c r="B1863" s="68"/>
      <c r="C1863" s="68"/>
      <c r="D1863" s="68"/>
      <c r="E1863" s="69"/>
      <c r="F1863" s="69"/>
      <c r="G1863" s="69"/>
    </row>
    <row r="1876" spans="1:7" s="99" customFormat="1" x14ac:dyDescent="0.25">
      <c r="A1876" s="96"/>
      <c r="B1876" s="68"/>
      <c r="C1876" s="68"/>
      <c r="D1876" s="68"/>
      <c r="E1876" s="69"/>
      <c r="F1876" s="69"/>
      <c r="G1876" s="69"/>
    </row>
    <row r="1897" spans="1:7" s="99" customFormat="1" x14ac:dyDescent="0.25">
      <c r="A1897" s="96"/>
      <c r="B1897" s="68"/>
      <c r="C1897" s="68"/>
      <c r="D1897" s="68"/>
      <c r="E1897" s="69"/>
      <c r="F1897" s="69"/>
      <c r="G1897" s="69"/>
    </row>
    <row r="1921" spans="1:7" s="99" customFormat="1" x14ac:dyDescent="0.25">
      <c r="A1921" s="96"/>
      <c r="B1921" s="68"/>
      <c r="C1921" s="68"/>
      <c r="D1921" s="68"/>
      <c r="E1921" s="69"/>
      <c r="F1921" s="69"/>
      <c r="G1921" s="69"/>
    </row>
    <row r="1928" spans="1:7" s="99" customFormat="1" x14ac:dyDescent="0.25">
      <c r="A1928" s="96"/>
      <c r="B1928" s="68"/>
      <c r="C1928" s="68"/>
      <c r="D1928" s="68"/>
      <c r="E1928" s="69"/>
      <c r="F1928" s="69"/>
      <c r="G1928" s="69"/>
    </row>
    <row r="1929" spans="1:7" s="99" customFormat="1" x14ac:dyDescent="0.25">
      <c r="A1929" s="96"/>
      <c r="B1929" s="68"/>
      <c r="C1929" s="68"/>
      <c r="D1929" s="68"/>
      <c r="E1929" s="69"/>
      <c r="F1929" s="69"/>
      <c r="G1929" s="69"/>
    </row>
    <row r="1957" spans="1:7" s="99" customFormat="1" x14ac:dyDescent="0.25">
      <c r="A1957" s="96"/>
      <c r="B1957" s="68"/>
      <c r="C1957" s="68"/>
      <c r="D1957" s="68"/>
      <c r="E1957" s="69"/>
      <c r="F1957" s="69"/>
      <c r="G1957" s="69"/>
    </row>
    <row r="1970" spans="1:7" s="99" customFormat="1" x14ac:dyDescent="0.25">
      <c r="A1970" s="96"/>
      <c r="B1970" s="68"/>
      <c r="C1970" s="68"/>
      <c r="D1970" s="68"/>
      <c r="E1970" s="69"/>
      <c r="F1970" s="69"/>
      <c r="G1970" s="69"/>
    </row>
    <row r="1971" spans="1:7" s="99" customFormat="1" x14ac:dyDescent="0.25">
      <c r="A1971" s="96"/>
      <c r="B1971" s="68"/>
      <c r="C1971" s="68"/>
      <c r="D1971" s="68"/>
      <c r="E1971" s="69"/>
      <c r="F1971" s="69"/>
      <c r="G1971" s="69"/>
    </row>
    <row r="1977" spans="1:7" s="99" customFormat="1" x14ac:dyDescent="0.25">
      <c r="A1977" s="96"/>
      <c r="B1977" s="68"/>
      <c r="C1977" s="68"/>
      <c r="D1977" s="68"/>
      <c r="E1977" s="69"/>
      <c r="F1977" s="69"/>
      <c r="G1977" s="69"/>
    </row>
    <row r="1993" spans="1:7" s="99" customFormat="1" x14ac:dyDescent="0.25">
      <c r="A1993" s="96"/>
      <c r="B1993" s="68"/>
      <c r="C1993" s="68"/>
      <c r="D1993" s="68"/>
      <c r="E1993" s="69"/>
      <c r="F1993" s="69"/>
      <c r="G1993" s="69"/>
    </row>
    <row r="1994" spans="1:7" s="99" customFormat="1" x14ac:dyDescent="0.25">
      <c r="A1994" s="96"/>
      <c r="B1994" s="68"/>
      <c r="C1994" s="68"/>
      <c r="D1994" s="68"/>
      <c r="E1994" s="69"/>
      <c r="F1994" s="69"/>
      <c r="G1994" s="69"/>
    </row>
    <row r="2004" spans="1:7" s="99" customFormat="1" x14ac:dyDescent="0.25">
      <c r="A2004" s="96"/>
      <c r="B2004" s="68"/>
      <c r="C2004" s="68"/>
      <c r="D2004" s="68"/>
      <c r="E2004" s="69"/>
      <c r="F2004" s="69"/>
      <c r="G2004" s="69"/>
    </row>
    <row r="2014" spans="1:7" s="99" customFormat="1" x14ac:dyDescent="0.25">
      <c r="A2014" s="96"/>
      <c r="B2014" s="68"/>
      <c r="C2014" s="68"/>
      <c r="D2014" s="68"/>
      <c r="E2014" s="69"/>
      <c r="F2014" s="69"/>
      <c r="G2014" s="69"/>
    </row>
    <row r="2033" spans="1:7" s="99" customFormat="1" x14ac:dyDescent="0.25">
      <c r="A2033" s="96"/>
      <c r="B2033" s="68"/>
      <c r="C2033" s="68"/>
      <c r="D2033" s="68"/>
      <c r="E2033" s="69"/>
      <c r="F2033" s="69"/>
      <c r="G2033" s="69"/>
    </row>
    <row r="2049" spans="1:7" s="99" customFormat="1" x14ac:dyDescent="0.25">
      <c r="A2049" s="96"/>
      <c r="B2049" s="68"/>
      <c r="C2049" s="68"/>
      <c r="D2049" s="68"/>
      <c r="E2049" s="69"/>
      <c r="F2049" s="69"/>
      <c r="G2049" s="69"/>
    </row>
    <row r="2095" spans="1:7" s="99" customFormat="1" x14ac:dyDescent="0.25">
      <c r="A2095" s="96"/>
      <c r="B2095" s="68"/>
      <c r="C2095" s="68"/>
      <c r="D2095" s="68"/>
      <c r="E2095" s="69"/>
      <c r="F2095" s="69"/>
      <c r="G2095" s="69"/>
    </row>
    <row r="2120" spans="1:7" s="99" customFormat="1" x14ac:dyDescent="0.25">
      <c r="A2120" s="96"/>
      <c r="B2120" s="68"/>
      <c r="C2120" s="68"/>
      <c r="D2120" s="68"/>
      <c r="E2120" s="69"/>
      <c r="F2120" s="69"/>
      <c r="G2120" s="69"/>
    </row>
    <row r="2130" spans="1:7" s="99" customFormat="1" x14ac:dyDescent="0.25">
      <c r="A2130" s="96"/>
      <c r="B2130" s="68"/>
      <c r="C2130" s="68"/>
      <c r="D2130" s="68"/>
      <c r="E2130" s="69"/>
      <c r="F2130" s="69"/>
      <c r="G2130" s="69"/>
    </row>
    <row r="2143" spans="1:7" s="99" customFormat="1" x14ac:dyDescent="0.25">
      <c r="A2143" s="96"/>
      <c r="B2143" s="68"/>
      <c r="C2143" s="68"/>
      <c r="D2143" s="68"/>
      <c r="E2143" s="69"/>
      <c r="F2143" s="69"/>
      <c r="G2143" s="69"/>
    </row>
    <row r="2162" spans="1:7" s="99" customFormat="1" x14ac:dyDescent="0.25">
      <c r="A2162" s="96"/>
      <c r="B2162" s="68"/>
      <c r="C2162" s="68"/>
      <c r="D2162" s="68"/>
      <c r="E2162" s="69"/>
      <c r="F2162" s="69"/>
      <c r="G2162" s="69"/>
    </row>
    <row r="2163" spans="1:7" s="99" customFormat="1" x14ac:dyDescent="0.25">
      <c r="A2163" s="96"/>
      <c r="B2163" s="68"/>
      <c r="C2163" s="68"/>
      <c r="D2163" s="68"/>
      <c r="E2163" s="69"/>
      <c r="F2163" s="69"/>
      <c r="G2163" s="69"/>
    </row>
    <row r="2170" spans="1:7" s="99" customFormat="1" x14ac:dyDescent="0.25">
      <c r="A2170" s="96"/>
      <c r="B2170" s="68"/>
      <c r="C2170" s="68"/>
      <c r="D2170" s="68"/>
      <c r="E2170" s="69"/>
      <c r="F2170" s="69"/>
      <c r="G2170" s="69"/>
    </row>
    <row r="2177" spans="1:7" s="99" customFormat="1" x14ac:dyDescent="0.25">
      <c r="A2177" s="96"/>
      <c r="B2177" s="68"/>
      <c r="C2177" s="68"/>
      <c r="D2177" s="68"/>
      <c r="E2177" s="69"/>
      <c r="F2177" s="69"/>
      <c r="G2177" s="69"/>
    </row>
    <row r="2217" spans="1:7" s="99" customFormat="1" x14ac:dyDescent="0.25">
      <c r="A2217" s="96"/>
      <c r="B2217" s="68"/>
      <c r="C2217" s="68"/>
      <c r="D2217" s="68"/>
      <c r="E2217" s="69"/>
      <c r="F2217" s="69"/>
      <c r="G2217" s="69"/>
    </row>
    <row r="2224" spans="1:7" s="99" customFormat="1" ht="33" customHeight="1" x14ac:dyDescent="0.25">
      <c r="A2224" s="96"/>
      <c r="B2224" s="68"/>
      <c r="C2224" s="68"/>
      <c r="D2224" s="68"/>
      <c r="E2224" s="69"/>
      <c r="F2224" s="69"/>
      <c r="G2224" s="69"/>
    </row>
    <row r="2231" spans="1:7" s="99" customFormat="1" x14ac:dyDescent="0.25">
      <c r="A2231" s="96"/>
      <c r="B2231" s="68"/>
      <c r="C2231" s="68"/>
      <c r="D2231" s="68"/>
      <c r="E2231" s="69"/>
      <c r="F2231" s="69"/>
      <c r="G2231" s="69"/>
    </row>
    <row r="2238" spans="1:7" s="99" customFormat="1" x14ac:dyDescent="0.25">
      <c r="A2238" s="96"/>
      <c r="B2238" s="68"/>
      <c r="C2238" s="68"/>
      <c r="D2238" s="68"/>
      <c r="E2238" s="69"/>
      <c r="F2238" s="69"/>
      <c r="G2238" s="69"/>
    </row>
    <row r="2243" spans="1:7" ht="32.25" customHeight="1" x14ac:dyDescent="0.25"/>
    <row r="2245" spans="1:7" s="99" customFormat="1" x14ac:dyDescent="0.25">
      <c r="A2245" s="96"/>
      <c r="B2245" s="68"/>
      <c r="C2245" s="68"/>
      <c r="D2245" s="68"/>
      <c r="E2245" s="69"/>
      <c r="F2245" s="69"/>
      <c r="G2245" s="69"/>
    </row>
    <row r="2254" spans="1:7" ht="32.25" customHeight="1" x14ac:dyDescent="0.25"/>
    <row r="2256" spans="1:7" s="99" customFormat="1" x14ac:dyDescent="0.25">
      <c r="A2256" s="96"/>
      <c r="B2256" s="68"/>
      <c r="C2256" s="68"/>
      <c r="D2256" s="68"/>
      <c r="E2256" s="69"/>
      <c r="F2256" s="69"/>
      <c r="G2256" s="69"/>
    </row>
    <row r="2265" ht="33" customHeight="1" x14ac:dyDescent="0.25"/>
    <row r="2268" ht="31.5" customHeight="1" x14ac:dyDescent="0.25"/>
    <row r="2287" spans="1:7" s="99" customFormat="1" x14ac:dyDescent="0.25">
      <c r="A2287" s="96"/>
      <c r="B2287" s="68"/>
      <c r="C2287" s="68"/>
      <c r="D2287" s="68"/>
      <c r="E2287" s="69"/>
      <c r="F2287" s="69"/>
      <c r="G2287" s="69"/>
    </row>
    <row r="2288" spans="1:7" s="99" customFormat="1" x14ac:dyDescent="0.25">
      <c r="A2288" s="96"/>
      <c r="B2288" s="68"/>
      <c r="C2288" s="68"/>
      <c r="D2288" s="68"/>
      <c r="E2288" s="69"/>
      <c r="F2288" s="69"/>
      <c r="G2288" s="69"/>
    </row>
    <row r="2327" ht="32.25" customHeight="1" x14ac:dyDescent="0.25"/>
    <row r="2335" ht="50.25" customHeight="1" x14ac:dyDescent="0.25"/>
    <row r="2339" ht="33.75" customHeight="1" x14ac:dyDescent="0.25"/>
    <row r="2374" ht="48.75" customHeight="1" x14ac:dyDescent="0.25"/>
    <row r="2385" ht="19.5" customHeight="1" x14ac:dyDescent="0.25"/>
    <row r="2388" ht="17.25" customHeight="1" x14ac:dyDescent="0.25"/>
  </sheetData>
  <mergeCells count="14">
    <mergeCell ref="E1:G1"/>
    <mergeCell ref="C2:G2"/>
    <mergeCell ref="E4:G4"/>
    <mergeCell ref="E9:G9"/>
    <mergeCell ref="E8:G8"/>
    <mergeCell ref="D5:G5"/>
    <mergeCell ref="C3:G3"/>
    <mergeCell ref="A159:D159"/>
    <mergeCell ref="A13:E13"/>
    <mergeCell ref="A14:E14"/>
    <mergeCell ref="E6:G6"/>
    <mergeCell ref="A7:G7"/>
    <mergeCell ref="E11:G11"/>
    <mergeCell ref="E10:G10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источники </vt:lpstr>
      <vt:lpstr>2 доходы</vt:lpstr>
      <vt:lpstr>4 расходы </vt:lpstr>
      <vt:lpstr>5 разделы, подразделы</vt:lpstr>
      <vt:lpstr>6 Ведомственная </vt:lpstr>
      <vt:lpstr>7 Програмная </vt:lpstr>
      <vt:lpstr>'1 источники '!Заголовки_для_печати</vt:lpstr>
      <vt:lpstr>'1 источники '!Область_печати</vt:lpstr>
      <vt:lpstr>'2 доходы'!Область_печати</vt:lpstr>
      <vt:lpstr>'5 разделы, подразделы'!Область_печати</vt:lpstr>
      <vt:lpstr>'6 Ведомственная '!Область_печати</vt:lpstr>
    </vt:vector>
  </TitlesOfParts>
  <Company>raifo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atv</dc:creator>
  <cp:lastModifiedBy>adm_selivanovo@mail.ru</cp:lastModifiedBy>
  <cp:lastPrinted>2023-10-23T12:02:34Z</cp:lastPrinted>
  <dcterms:created xsi:type="dcterms:W3CDTF">2005-11-25T08:01:20Z</dcterms:created>
  <dcterms:modified xsi:type="dcterms:W3CDTF">2024-01-22T14:40:33Z</dcterms:modified>
</cp:coreProperties>
</file>