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7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<sst xmlns="http://schemas.openxmlformats.org/spreadsheetml/2006/main" count="319" uniqueCount="93">
  <si>
    <t xml:space="preserve">КФСР </t>
  </si>
  <si>
    <t>КЦСР</t>
  </si>
  <si>
    <t>КВР</t>
  </si>
  <si>
    <t>КОСГУ</t>
  </si>
  <si>
    <t>КВСР</t>
  </si>
  <si>
    <t>Доп.ФК</t>
  </si>
  <si>
    <t>Доп.ЭК</t>
  </si>
  <si>
    <t xml:space="preserve">Доп.КР </t>
  </si>
  <si>
    <t>Бюджетная классификация</t>
  </si>
  <si>
    <t>Наименование статьи расхода</t>
  </si>
  <si>
    <t>ВСЕГО</t>
  </si>
  <si>
    <t>1 квартал</t>
  </si>
  <si>
    <t>2 квартал</t>
  </si>
  <si>
    <t>3 квартал</t>
  </si>
  <si>
    <t>4 квартал</t>
  </si>
  <si>
    <t>УВЕЛИЧЕНИЕ  ассигнований</t>
  </si>
  <si>
    <t>УМЕНЬШЕНИЕ  ассигнований</t>
  </si>
  <si>
    <t>891</t>
  </si>
  <si>
    <t>500</t>
  </si>
  <si>
    <t>000</t>
  </si>
  <si>
    <t>И Т О Г О :</t>
  </si>
  <si>
    <t>о   необходимых   изменениях   росписи   по   бюджетным   ассигнованиям</t>
  </si>
  <si>
    <t>администрация   МО  Селивановское  сельское  поселение</t>
  </si>
  <si>
    <t>Руководитель:</t>
  </si>
  <si>
    <t>Главный  бухгалтер:</t>
  </si>
  <si>
    <t>Цыпарков А.И.</t>
  </si>
  <si>
    <t>Мухсидинова М.Н.</t>
  </si>
  <si>
    <t>Код РО</t>
  </si>
  <si>
    <t>244</t>
  </si>
  <si>
    <t>226</t>
  </si>
  <si>
    <t>Прочие работы, услуги</t>
  </si>
  <si>
    <t>0801</t>
  </si>
  <si>
    <t>241</t>
  </si>
  <si>
    <t>10-4908</t>
  </si>
  <si>
    <t>Безвозмездные перечисления гос. И мун. Организациям</t>
  </si>
  <si>
    <t>0113</t>
  </si>
  <si>
    <t>6890101083</t>
  </si>
  <si>
    <t>612</t>
  </si>
  <si>
    <t>10-5201</t>
  </si>
  <si>
    <t>0104</t>
  </si>
  <si>
    <t>6730100150</t>
  </si>
  <si>
    <t>223</t>
  </si>
  <si>
    <t>555</t>
  </si>
  <si>
    <t>Коммунальные услуги</t>
  </si>
  <si>
    <t>0503</t>
  </si>
  <si>
    <t>225</t>
  </si>
  <si>
    <t>10-4911</t>
  </si>
  <si>
    <t>6890101080</t>
  </si>
  <si>
    <t>Работы, услуги по содержанию имущества</t>
  </si>
  <si>
    <t>611</t>
  </si>
  <si>
    <t>0410100170</t>
  </si>
  <si>
    <t>6720100150</t>
  </si>
  <si>
    <t>121</t>
  </si>
  <si>
    <t>129</t>
  </si>
  <si>
    <t>211</t>
  </si>
  <si>
    <t>213</t>
  </si>
  <si>
    <t>444</t>
  </si>
  <si>
    <t>6730171340</t>
  </si>
  <si>
    <t>0409</t>
  </si>
  <si>
    <t>0710170880</t>
  </si>
  <si>
    <t>10-5003</t>
  </si>
  <si>
    <t>6890101081</t>
  </si>
  <si>
    <t>222</t>
  </si>
  <si>
    <t>Заработная плата</t>
  </si>
  <si>
    <t>Начисление на выплату по оплате труда</t>
  </si>
  <si>
    <t>Трансортные услуги</t>
  </si>
  <si>
    <t>1003</t>
  </si>
  <si>
    <t>06101L0200</t>
  </si>
  <si>
    <t>322</t>
  </si>
  <si>
    <t>262</t>
  </si>
  <si>
    <t>10-5004</t>
  </si>
  <si>
    <t>Пособия по социальной помощи населению</t>
  </si>
  <si>
    <t>С  В  Е  Д  Е  Н  И  Я №3</t>
  </si>
  <si>
    <t>по решению совета депутатов №191  от 24.12.2018 года</t>
  </si>
  <si>
    <t>100</t>
  </si>
  <si>
    <t>0710101150</t>
  </si>
  <si>
    <t xml:space="preserve">         Петрова М.Ф</t>
  </si>
  <si>
    <t>Рукаводитель Глава администрации:</t>
  </si>
  <si>
    <t>С  В  Е  Д  Е  Н  И  Я №1</t>
  </si>
  <si>
    <t>07101S0140</t>
  </si>
  <si>
    <t>07101S4660</t>
  </si>
  <si>
    <t>07101S4770</t>
  </si>
  <si>
    <t>1101</t>
  </si>
  <si>
    <t>04101S4840</t>
  </si>
  <si>
    <t>08101S4840</t>
  </si>
  <si>
    <t>Безвозмездные перечисления государственным и муниципальным организациям</t>
  </si>
  <si>
    <t>0106</t>
  </si>
  <si>
    <t>540</t>
  </si>
  <si>
    <t>251</t>
  </si>
  <si>
    <t>по решению совета депутатов №61  от 03.02.2021 года</t>
  </si>
  <si>
    <t>6730140040</t>
  </si>
  <si>
    <t>300</t>
  </si>
  <si>
    <t>321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</si>
</sst>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6"/>
      <color indexed="8"/>
      <name val="Bookman Old Style"/>
      <family val="1"/>
    </font>
    <font>
      <sz val="16"/>
      <color indexed="8"/>
      <name val="Bookman Old Style"/>
      <family val="1"/>
    </font>
    <font>
      <b/>
      <sz val="20"/>
      <color indexed="8"/>
      <name val="Bookman Old Style"/>
      <family val="1"/>
    </font>
    <font>
      <sz val="20"/>
      <color indexed="8"/>
      <name val="Bookman Old Style"/>
      <family val="1"/>
    </font>
    <font>
      <sz val="8"/>
      <name val="Calibri"/>
      <family val="2"/>
    </font>
    <font>
      <sz val="10"/>
      <name val="Bookman Old Style"/>
      <family val="1"/>
    </font>
    <font>
      <sz val="11"/>
      <color indexed="8"/>
      <name val="Bookman Old Style"/>
      <family val="1"/>
    </font>
    <font>
      <sz val="11"/>
      <name val="Bookman Old Style"/>
      <family val="1"/>
    </font>
    <font>
      <b/>
      <sz val="10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left" vertical="center"/>
    </xf>
    <xf numFmtId="4" fontId="12" fillId="0" borderId="12" xfId="0" applyNumberFormat="1" applyFont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49" fontId="2" fillId="32" borderId="13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3" xfId="0" applyNumberFormat="1" applyFont="1" applyFill="1" applyBorder="1" applyAlignment="1">
      <alignment horizontal="center" vertical="center"/>
    </xf>
    <xf numFmtId="4" fontId="2" fillId="32" borderId="14" xfId="0" applyNumberFormat="1" applyFont="1" applyFill="1" applyBorder="1" applyAlignment="1">
      <alignment horizontal="center" vertical="center"/>
    </xf>
    <xf numFmtId="4" fontId="2" fillId="32" borderId="12" xfId="0" applyNumberFormat="1" applyFont="1" applyFill="1" applyBorder="1" applyAlignment="1">
      <alignment horizontal="center" vertical="center"/>
    </xf>
    <xf numFmtId="4" fontId="3" fillId="32" borderId="15" xfId="0" applyNumberFormat="1" applyFont="1" applyFill="1" applyBorder="1" applyAlignment="1">
      <alignment horizontal="center" vertical="center"/>
    </xf>
    <xf numFmtId="4" fontId="2" fillId="32" borderId="0" xfId="0" applyNumberFormat="1" applyFont="1" applyFill="1" applyAlignment="1">
      <alignment horizontal="center" vertical="center"/>
    </xf>
    <xf numFmtId="49" fontId="11" fillId="32" borderId="16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11" fillId="33" borderId="16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" fontId="12" fillId="33" borderId="12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4" fontId="2" fillId="33" borderId="14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4" fontId="3" fillId="33" borderId="15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Alignment="1">
      <alignment horizontal="center" vertical="center"/>
    </xf>
    <xf numFmtId="4" fontId="11" fillId="32" borderId="0" xfId="0" applyNumberFormat="1" applyFont="1" applyFill="1" applyAlignment="1">
      <alignment horizontal="center" vertical="center"/>
    </xf>
    <xf numFmtId="4" fontId="9" fillId="32" borderId="0" xfId="0" applyNumberFormat="1" applyFont="1" applyFill="1" applyAlignment="1">
      <alignment horizontal="center" vertical="center"/>
    </xf>
    <xf numFmtId="4" fontId="7" fillId="32" borderId="0" xfId="0" applyNumberFormat="1" applyFont="1" applyFill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9" fontId="11" fillId="32" borderId="17" xfId="0" applyNumberFormat="1" applyFont="1" applyFill="1" applyBorder="1" applyAlignment="1">
      <alignment horizontal="center" vertical="center"/>
    </xf>
    <xf numFmtId="49" fontId="11" fillId="32" borderId="17" xfId="0" applyNumberFormat="1" applyFont="1" applyFill="1" applyBorder="1" applyAlignment="1">
      <alignment horizontal="center" vertical="center" wrapText="1"/>
    </xf>
    <xf numFmtId="4" fontId="13" fillId="32" borderId="17" xfId="0" applyNumberFormat="1" applyFont="1" applyFill="1" applyBorder="1" applyAlignment="1">
      <alignment horizontal="center" vertical="center" wrapText="1"/>
    </xf>
    <xf numFmtId="4" fontId="14" fillId="32" borderId="17" xfId="0" applyNumberFormat="1" applyFont="1" applyFill="1" applyBorder="1" applyAlignment="1">
      <alignment horizontal="center" vertical="center"/>
    </xf>
    <xf numFmtId="4" fontId="11" fillId="32" borderId="17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6" fillId="32" borderId="0" xfId="0" applyNumberFormat="1" applyFont="1" applyFill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right" vertical="center"/>
    </xf>
    <xf numFmtId="4" fontId="8" fillId="32" borderId="0" xfId="0" applyNumberFormat="1" applyFont="1" applyFill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38"/>
  <sheetViews>
    <sheetView zoomScale="90" zoomScaleNormal="90" zoomScalePageLayoutView="0" workbookViewId="0" topLeftCell="A7">
      <selection activeCell="J27" sqref="J27"/>
    </sheetView>
  </sheetViews>
  <sheetFormatPr defaultColWidth="9.140625" defaultRowHeight="15"/>
  <cols>
    <col min="1" max="1" width="7.7109375" style="1" customWidth="1"/>
    <col min="2" max="2" width="19.7109375" style="1" customWidth="1"/>
    <col min="3" max="3" width="6.7109375" style="1" customWidth="1"/>
    <col min="4" max="4" width="8.00390625" style="1" customWidth="1"/>
    <col min="5" max="5" width="7.8515625" style="1" customWidth="1"/>
    <col min="6" max="8" width="8.57421875" style="1" customWidth="1"/>
    <col min="9" max="9" width="9.8515625" style="1" customWidth="1"/>
    <col min="10" max="10" width="61.7109375" style="1" customWidth="1"/>
    <col min="11" max="11" width="13.140625" style="1" customWidth="1"/>
    <col min="12" max="20" width="15.00390625" style="1" customWidth="1"/>
    <col min="21" max="16384" width="9.140625" style="1" customWidth="1"/>
  </cols>
  <sheetData>
    <row r="4" spans="1:20" s="7" customFormat="1" ht="26.25">
      <c r="A4" s="57" t="s">
        <v>72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6" spans="1:20" s="8" customFormat="1" ht="27.75" customHeight="1">
      <c r="A6" s="58" t="s">
        <v>21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</row>
    <row r="7" spans="10:16" s="8" customFormat="1" ht="20.25">
      <c r="J7" s="53" t="s">
        <v>73</v>
      </c>
      <c r="K7" s="53"/>
      <c r="L7" s="53"/>
      <c r="M7" s="53"/>
      <c r="N7" s="53"/>
      <c r="O7" s="53"/>
      <c r="P7" s="53"/>
    </row>
    <row r="8" spans="1:20" s="8" customFormat="1" ht="20.25">
      <c r="A8" s="58" t="s">
        <v>22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</row>
    <row r="9" spans="1:20" ht="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1" ht="15.75" thickBot="1"/>
    <row r="12" spans="1:20" s="2" customFormat="1" ht="22.5" customHeight="1" thickBot="1">
      <c r="A12" s="59" t="s">
        <v>8</v>
      </c>
      <c r="B12" s="60"/>
      <c r="C12" s="60"/>
      <c r="D12" s="60"/>
      <c r="E12" s="60"/>
      <c r="F12" s="60"/>
      <c r="G12" s="60"/>
      <c r="H12" s="61"/>
      <c r="I12" s="5"/>
      <c r="J12" s="51" t="s">
        <v>9</v>
      </c>
      <c r="K12" s="47" t="s">
        <v>10</v>
      </c>
      <c r="L12" s="49" t="s">
        <v>15</v>
      </c>
      <c r="M12" s="49"/>
      <c r="N12" s="49"/>
      <c r="O12" s="49"/>
      <c r="P12" s="47" t="s">
        <v>10</v>
      </c>
      <c r="Q12" s="49" t="s">
        <v>16</v>
      </c>
      <c r="R12" s="49"/>
      <c r="S12" s="49"/>
      <c r="T12" s="50"/>
    </row>
    <row r="13" spans="1:20" s="2" customFormat="1" ht="22.5" customHeight="1" thickBot="1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9" t="s">
        <v>5</v>
      </c>
      <c r="G13" s="4" t="s">
        <v>6</v>
      </c>
      <c r="H13" s="4" t="s">
        <v>7</v>
      </c>
      <c r="I13" s="23" t="s">
        <v>27</v>
      </c>
      <c r="J13" s="52"/>
      <c r="K13" s="48"/>
      <c r="L13" s="4" t="s">
        <v>11</v>
      </c>
      <c r="M13" s="4" t="s">
        <v>12</v>
      </c>
      <c r="N13" s="4" t="s">
        <v>13</v>
      </c>
      <c r="O13" s="9" t="s">
        <v>14</v>
      </c>
      <c r="P13" s="48"/>
      <c r="Q13" s="4" t="s">
        <v>11</v>
      </c>
      <c r="R13" s="9" t="s">
        <v>12</v>
      </c>
      <c r="S13" s="9" t="s">
        <v>13</v>
      </c>
      <c r="T13" s="4" t="s">
        <v>14</v>
      </c>
    </row>
    <row r="14" spans="1:20" s="36" customFormat="1" ht="21.75" customHeight="1" thickBot="1">
      <c r="A14" s="25" t="s">
        <v>39</v>
      </c>
      <c r="B14" s="26" t="s">
        <v>51</v>
      </c>
      <c r="C14" s="25" t="s">
        <v>52</v>
      </c>
      <c r="D14" s="27" t="s">
        <v>54</v>
      </c>
      <c r="E14" s="25" t="s">
        <v>17</v>
      </c>
      <c r="F14" s="27" t="s">
        <v>18</v>
      </c>
      <c r="G14" s="28" t="s">
        <v>19</v>
      </c>
      <c r="H14" s="25" t="s">
        <v>56</v>
      </c>
      <c r="I14" s="25" t="s">
        <v>38</v>
      </c>
      <c r="J14" s="29" t="s">
        <v>63</v>
      </c>
      <c r="K14" s="30">
        <f aca="true" t="shared" si="0" ref="K14:K27">O14</f>
        <v>5744.12</v>
      </c>
      <c r="L14" s="31"/>
      <c r="M14" s="32"/>
      <c r="N14" s="33"/>
      <c r="O14" s="34">
        <v>5744.12</v>
      </c>
      <c r="P14" s="35">
        <v>0</v>
      </c>
      <c r="Q14" s="33"/>
      <c r="R14" s="34"/>
      <c r="S14" s="34"/>
      <c r="T14" s="34"/>
    </row>
    <row r="15" spans="1:20" s="36" customFormat="1" ht="21.75" customHeight="1" thickBot="1">
      <c r="A15" s="25" t="s">
        <v>39</v>
      </c>
      <c r="B15" s="26" t="s">
        <v>51</v>
      </c>
      <c r="C15" s="25" t="s">
        <v>53</v>
      </c>
      <c r="D15" s="27" t="s">
        <v>55</v>
      </c>
      <c r="E15" s="25" t="s">
        <v>17</v>
      </c>
      <c r="F15" s="27" t="s">
        <v>18</v>
      </c>
      <c r="G15" s="28" t="s">
        <v>19</v>
      </c>
      <c r="H15" s="25" t="s">
        <v>56</v>
      </c>
      <c r="I15" s="25" t="s">
        <v>38</v>
      </c>
      <c r="J15" s="29" t="s">
        <v>64</v>
      </c>
      <c r="K15" s="30">
        <f>O15</f>
        <v>2492</v>
      </c>
      <c r="L15" s="31"/>
      <c r="M15" s="32"/>
      <c r="N15" s="33"/>
      <c r="O15" s="34">
        <v>2492</v>
      </c>
      <c r="P15" s="35">
        <v>0</v>
      </c>
      <c r="Q15" s="33"/>
      <c r="R15" s="34"/>
      <c r="S15" s="34"/>
      <c r="T15" s="34"/>
    </row>
    <row r="16" spans="1:20" s="19" customFormat="1" ht="21.75" customHeight="1" thickBot="1">
      <c r="A16" s="12" t="s">
        <v>39</v>
      </c>
      <c r="B16" s="20" t="s">
        <v>40</v>
      </c>
      <c r="C16" s="12" t="s">
        <v>52</v>
      </c>
      <c r="D16" s="21" t="s">
        <v>54</v>
      </c>
      <c r="E16" s="12" t="s">
        <v>17</v>
      </c>
      <c r="F16" s="21" t="s">
        <v>18</v>
      </c>
      <c r="G16" s="13" t="s">
        <v>19</v>
      </c>
      <c r="H16" s="12" t="s">
        <v>56</v>
      </c>
      <c r="I16" s="12" t="s">
        <v>38</v>
      </c>
      <c r="J16" s="11" t="s">
        <v>63</v>
      </c>
      <c r="K16" s="24">
        <f>O16</f>
        <v>0</v>
      </c>
      <c r="L16" s="14"/>
      <c r="M16" s="15"/>
      <c r="N16" s="16"/>
      <c r="O16" s="17"/>
      <c r="P16" s="18">
        <f>T16</f>
        <v>74058.96</v>
      </c>
      <c r="Q16" s="16"/>
      <c r="R16" s="17"/>
      <c r="S16" s="17"/>
      <c r="T16" s="17">
        <v>74058.96</v>
      </c>
    </row>
    <row r="17" spans="1:20" s="19" customFormat="1" ht="21.75" customHeight="1" thickBot="1">
      <c r="A17" s="12" t="s">
        <v>39</v>
      </c>
      <c r="B17" s="20" t="s">
        <v>40</v>
      </c>
      <c r="C17" s="12" t="s">
        <v>53</v>
      </c>
      <c r="D17" s="21" t="s">
        <v>55</v>
      </c>
      <c r="E17" s="12" t="s">
        <v>17</v>
      </c>
      <c r="F17" s="21" t="s">
        <v>18</v>
      </c>
      <c r="G17" s="13" t="s">
        <v>19</v>
      </c>
      <c r="H17" s="12" t="s">
        <v>56</v>
      </c>
      <c r="I17" s="12" t="s">
        <v>38</v>
      </c>
      <c r="J17" s="11" t="s">
        <v>64</v>
      </c>
      <c r="K17" s="24">
        <f>O17</f>
        <v>97596.53</v>
      </c>
      <c r="L17" s="14"/>
      <c r="M17" s="15"/>
      <c r="N17" s="16"/>
      <c r="O17" s="17">
        <v>97596.53</v>
      </c>
      <c r="P17" s="18">
        <v>0</v>
      </c>
      <c r="Q17" s="16"/>
      <c r="R17" s="17"/>
      <c r="S17" s="17"/>
      <c r="T17" s="17"/>
    </row>
    <row r="18" spans="1:20" s="19" customFormat="1" ht="21.75" customHeight="1" thickBot="1">
      <c r="A18" s="12" t="s">
        <v>39</v>
      </c>
      <c r="B18" s="20" t="s">
        <v>40</v>
      </c>
      <c r="C18" s="12" t="s">
        <v>28</v>
      </c>
      <c r="D18" s="21" t="s">
        <v>29</v>
      </c>
      <c r="E18" s="12" t="s">
        <v>17</v>
      </c>
      <c r="F18" s="21" t="s">
        <v>18</v>
      </c>
      <c r="G18" s="13" t="s">
        <v>19</v>
      </c>
      <c r="H18" s="12" t="s">
        <v>42</v>
      </c>
      <c r="I18" s="12" t="s">
        <v>38</v>
      </c>
      <c r="J18" s="11" t="s">
        <v>30</v>
      </c>
      <c r="K18" s="24">
        <f>O18</f>
        <v>17100</v>
      </c>
      <c r="L18" s="14"/>
      <c r="M18" s="15"/>
      <c r="N18" s="16"/>
      <c r="O18" s="17">
        <v>17100</v>
      </c>
      <c r="P18" s="18">
        <v>0</v>
      </c>
      <c r="Q18" s="16"/>
      <c r="R18" s="17"/>
      <c r="S18" s="17"/>
      <c r="T18" s="17"/>
    </row>
    <row r="19" spans="1:20" s="36" customFormat="1" ht="21.75" customHeight="1" thickBot="1">
      <c r="A19" s="25" t="s">
        <v>35</v>
      </c>
      <c r="B19" s="26" t="s">
        <v>57</v>
      </c>
      <c r="C19" s="25" t="s">
        <v>52</v>
      </c>
      <c r="D19" s="27" t="s">
        <v>54</v>
      </c>
      <c r="E19" s="25" t="s">
        <v>17</v>
      </c>
      <c r="F19" s="27" t="s">
        <v>18</v>
      </c>
      <c r="G19" s="28" t="s">
        <v>19</v>
      </c>
      <c r="H19" s="25" t="s">
        <v>19</v>
      </c>
      <c r="I19" s="25" t="s">
        <v>38</v>
      </c>
      <c r="J19" s="29" t="s">
        <v>63</v>
      </c>
      <c r="K19" s="30">
        <f t="shared" si="0"/>
        <v>30428.93</v>
      </c>
      <c r="L19" s="31"/>
      <c r="M19" s="32"/>
      <c r="N19" s="33"/>
      <c r="O19" s="34">
        <v>30428.93</v>
      </c>
      <c r="P19" s="35">
        <v>0</v>
      </c>
      <c r="Q19" s="33"/>
      <c r="R19" s="34"/>
      <c r="S19" s="34"/>
      <c r="T19" s="34"/>
    </row>
    <row r="20" spans="1:20" s="36" customFormat="1" ht="21.75" customHeight="1" thickBot="1">
      <c r="A20" s="25" t="s">
        <v>35</v>
      </c>
      <c r="B20" s="26" t="s">
        <v>57</v>
      </c>
      <c r="C20" s="25" t="s">
        <v>53</v>
      </c>
      <c r="D20" s="27" t="s">
        <v>55</v>
      </c>
      <c r="E20" s="25" t="s">
        <v>17</v>
      </c>
      <c r="F20" s="27" t="s">
        <v>18</v>
      </c>
      <c r="G20" s="28" t="s">
        <v>19</v>
      </c>
      <c r="H20" s="25" t="s">
        <v>19</v>
      </c>
      <c r="I20" s="25" t="s">
        <v>46</v>
      </c>
      <c r="J20" s="29" t="s">
        <v>64</v>
      </c>
      <c r="K20" s="30">
        <f t="shared" si="0"/>
        <v>1891</v>
      </c>
      <c r="L20" s="31"/>
      <c r="M20" s="32"/>
      <c r="N20" s="33"/>
      <c r="O20" s="34">
        <v>1891</v>
      </c>
      <c r="P20" s="35">
        <v>0</v>
      </c>
      <c r="Q20" s="33"/>
      <c r="R20" s="34"/>
      <c r="S20" s="34"/>
      <c r="T20" s="34"/>
    </row>
    <row r="21" spans="1:20" s="19" customFormat="1" ht="21.75" customHeight="1" thickBot="1">
      <c r="A21" s="12" t="s">
        <v>58</v>
      </c>
      <c r="B21" s="20" t="s">
        <v>59</v>
      </c>
      <c r="C21" s="12" t="s">
        <v>28</v>
      </c>
      <c r="D21" s="21" t="s">
        <v>45</v>
      </c>
      <c r="E21" s="12" t="s">
        <v>17</v>
      </c>
      <c r="F21" s="21" t="s">
        <v>18</v>
      </c>
      <c r="G21" s="13" t="s">
        <v>19</v>
      </c>
      <c r="H21" s="12" t="s">
        <v>19</v>
      </c>
      <c r="I21" s="12" t="s">
        <v>60</v>
      </c>
      <c r="J21" s="11" t="s">
        <v>48</v>
      </c>
      <c r="K21" s="24">
        <f t="shared" si="0"/>
        <v>46697</v>
      </c>
      <c r="L21" s="14"/>
      <c r="M21" s="15"/>
      <c r="N21" s="16"/>
      <c r="O21" s="17">
        <v>46697</v>
      </c>
      <c r="P21" s="18">
        <v>0</v>
      </c>
      <c r="Q21" s="16"/>
      <c r="R21" s="17"/>
      <c r="S21" s="17"/>
      <c r="T21" s="17"/>
    </row>
    <row r="22" spans="1:20" s="19" customFormat="1" ht="21.75" customHeight="1" thickBot="1">
      <c r="A22" s="12" t="s">
        <v>44</v>
      </c>
      <c r="B22" s="20" t="s">
        <v>47</v>
      </c>
      <c r="C22" s="12" t="s">
        <v>28</v>
      </c>
      <c r="D22" s="21" t="s">
        <v>62</v>
      </c>
      <c r="E22" s="12" t="s">
        <v>17</v>
      </c>
      <c r="F22" s="21" t="s">
        <v>18</v>
      </c>
      <c r="G22" s="13" t="s">
        <v>19</v>
      </c>
      <c r="H22" s="12" t="s">
        <v>19</v>
      </c>
      <c r="I22" s="12" t="s">
        <v>46</v>
      </c>
      <c r="J22" s="11" t="s">
        <v>65</v>
      </c>
      <c r="K22" s="24">
        <f t="shared" si="0"/>
        <v>1000</v>
      </c>
      <c r="L22" s="14"/>
      <c r="M22" s="15"/>
      <c r="N22" s="16"/>
      <c r="O22" s="17">
        <v>1000</v>
      </c>
      <c r="P22" s="18">
        <v>0</v>
      </c>
      <c r="Q22" s="16"/>
      <c r="R22" s="17"/>
      <c r="S22" s="17"/>
      <c r="T22" s="17"/>
    </row>
    <row r="23" spans="1:20" s="19" customFormat="1" ht="21.75" customHeight="1" thickBot="1">
      <c r="A23" s="12" t="s">
        <v>44</v>
      </c>
      <c r="B23" s="20" t="s">
        <v>47</v>
      </c>
      <c r="C23" s="12" t="s">
        <v>28</v>
      </c>
      <c r="D23" s="21" t="s">
        <v>41</v>
      </c>
      <c r="E23" s="12" t="s">
        <v>17</v>
      </c>
      <c r="F23" s="21" t="s">
        <v>18</v>
      </c>
      <c r="G23" s="13" t="s">
        <v>19</v>
      </c>
      <c r="H23" s="12" t="s">
        <v>19</v>
      </c>
      <c r="I23" s="12" t="s">
        <v>46</v>
      </c>
      <c r="J23" s="11" t="s">
        <v>43</v>
      </c>
      <c r="K23" s="24">
        <f t="shared" si="0"/>
        <v>80000</v>
      </c>
      <c r="L23" s="14"/>
      <c r="M23" s="15"/>
      <c r="N23" s="16"/>
      <c r="O23" s="17">
        <v>80000</v>
      </c>
      <c r="P23" s="18">
        <v>0</v>
      </c>
      <c r="Q23" s="16"/>
      <c r="R23" s="17"/>
      <c r="S23" s="17"/>
      <c r="T23" s="17"/>
    </row>
    <row r="24" spans="1:20" s="19" customFormat="1" ht="21.75" customHeight="1" thickBot="1">
      <c r="A24" s="12" t="s">
        <v>44</v>
      </c>
      <c r="B24" s="20" t="s">
        <v>61</v>
      </c>
      <c r="C24" s="12" t="s">
        <v>28</v>
      </c>
      <c r="D24" s="21" t="s">
        <v>45</v>
      </c>
      <c r="E24" s="12" t="s">
        <v>17</v>
      </c>
      <c r="F24" s="21" t="s">
        <v>18</v>
      </c>
      <c r="G24" s="13" t="s">
        <v>19</v>
      </c>
      <c r="H24" s="12" t="s">
        <v>19</v>
      </c>
      <c r="I24" s="12" t="s">
        <v>46</v>
      </c>
      <c r="J24" s="11" t="s">
        <v>48</v>
      </c>
      <c r="K24" s="24">
        <v>0</v>
      </c>
      <c r="L24" s="14"/>
      <c r="M24" s="15"/>
      <c r="N24" s="16"/>
      <c r="O24" s="17"/>
      <c r="P24" s="18">
        <f>Q24</f>
        <v>60000</v>
      </c>
      <c r="Q24" s="16">
        <v>60000</v>
      </c>
      <c r="R24" s="17"/>
      <c r="S24" s="17"/>
      <c r="T24" s="17"/>
    </row>
    <row r="25" spans="1:20" s="19" customFormat="1" ht="21.75" customHeight="1" thickBot="1">
      <c r="A25" s="12" t="s">
        <v>44</v>
      </c>
      <c r="B25" s="20" t="s">
        <v>47</v>
      </c>
      <c r="C25" s="12" t="s">
        <v>28</v>
      </c>
      <c r="D25" s="21" t="s">
        <v>29</v>
      </c>
      <c r="E25" s="12" t="s">
        <v>17</v>
      </c>
      <c r="F25" s="21" t="s">
        <v>18</v>
      </c>
      <c r="G25" s="13" t="s">
        <v>19</v>
      </c>
      <c r="H25" s="12" t="s">
        <v>19</v>
      </c>
      <c r="I25" s="12" t="s">
        <v>46</v>
      </c>
      <c r="J25" s="11" t="s">
        <v>30</v>
      </c>
      <c r="K25" s="24">
        <v>0</v>
      </c>
      <c r="L25" s="14"/>
      <c r="M25" s="15"/>
      <c r="N25" s="16"/>
      <c r="O25" s="17"/>
      <c r="P25" s="18">
        <f>Q25</f>
        <v>21000</v>
      </c>
      <c r="Q25" s="16">
        <v>21000</v>
      </c>
      <c r="R25" s="17"/>
      <c r="S25" s="17"/>
      <c r="T25" s="17"/>
    </row>
    <row r="26" spans="1:20" s="19" customFormat="1" ht="21.75" customHeight="1" thickBot="1">
      <c r="A26" s="12" t="s">
        <v>31</v>
      </c>
      <c r="B26" s="20" t="s">
        <v>50</v>
      </c>
      <c r="C26" s="12" t="s">
        <v>49</v>
      </c>
      <c r="D26" s="21" t="s">
        <v>32</v>
      </c>
      <c r="E26" s="12" t="s">
        <v>17</v>
      </c>
      <c r="F26" s="21" t="s">
        <v>18</v>
      </c>
      <c r="G26" s="13" t="s">
        <v>19</v>
      </c>
      <c r="H26" s="12" t="s">
        <v>19</v>
      </c>
      <c r="I26" s="12" t="s">
        <v>33</v>
      </c>
      <c r="J26" s="11" t="s">
        <v>34</v>
      </c>
      <c r="K26" s="24">
        <f t="shared" si="0"/>
        <v>30000</v>
      </c>
      <c r="L26" s="14"/>
      <c r="M26" s="15"/>
      <c r="N26" s="16"/>
      <c r="O26" s="17">
        <v>30000</v>
      </c>
      <c r="P26" s="18">
        <f>Q26</f>
        <v>0</v>
      </c>
      <c r="Q26" s="16"/>
      <c r="R26" s="17"/>
      <c r="S26" s="17"/>
      <c r="T26" s="17"/>
    </row>
    <row r="27" spans="1:20" s="19" customFormat="1" ht="21.75" customHeight="1" thickBot="1">
      <c r="A27" s="12" t="s">
        <v>31</v>
      </c>
      <c r="B27" s="20" t="s">
        <v>36</v>
      </c>
      <c r="C27" s="12" t="s">
        <v>37</v>
      </c>
      <c r="D27" s="21" t="s">
        <v>32</v>
      </c>
      <c r="E27" s="12" t="s">
        <v>17</v>
      </c>
      <c r="F27" s="21" t="s">
        <v>18</v>
      </c>
      <c r="G27" s="13" t="s">
        <v>19</v>
      </c>
      <c r="H27" s="12" t="s">
        <v>19</v>
      </c>
      <c r="I27" s="12" t="s">
        <v>33</v>
      </c>
      <c r="J27" s="11" t="s">
        <v>34</v>
      </c>
      <c r="K27" s="24">
        <f t="shared" si="0"/>
        <v>16000</v>
      </c>
      <c r="L27" s="14"/>
      <c r="M27" s="15"/>
      <c r="N27" s="16"/>
      <c r="O27" s="17">
        <v>16000</v>
      </c>
      <c r="P27" s="18">
        <v>0</v>
      </c>
      <c r="Q27" s="16"/>
      <c r="R27" s="17"/>
      <c r="S27" s="17"/>
      <c r="T27" s="17"/>
    </row>
    <row r="28" spans="1:20" s="19" customFormat="1" ht="21.75" customHeight="1" thickBot="1">
      <c r="A28" s="12" t="s">
        <v>66</v>
      </c>
      <c r="B28" s="20" t="s">
        <v>67</v>
      </c>
      <c r="C28" s="12" t="s">
        <v>68</v>
      </c>
      <c r="D28" s="21" t="s">
        <v>69</v>
      </c>
      <c r="E28" s="12" t="s">
        <v>17</v>
      </c>
      <c r="F28" s="21" t="s">
        <v>18</v>
      </c>
      <c r="G28" s="13" t="s">
        <v>19</v>
      </c>
      <c r="H28" s="12" t="s">
        <v>19</v>
      </c>
      <c r="I28" s="12" t="s">
        <v>70</v>
      </c>
      <c r="J28" s="11" t="s">
        <v>71</v>
      </c>
      <c r="K28" s="24">
        <f>O28</f>
        <v>0</v>
      </c>
      <c r="L28" s="14"/>
      <c r="M28" s="15"/>
      <c r="N28" s="16"/>
      <c r="O28" s="17"/>
      <c r="P28" s="18">
        <f>Q28</f>
        <v>25000</v>
      </c>
      <c r="Q28" s="16">
        <v>25000</v>
      </c>
      <c r="R28" s="17"/>
      <c r="S28" s="17"/>
      <c r="T28" s="17"/>
    </row>
    <row r="29" spans="1:20" ht="16.5" thickBot="1">
      <c r="A29" s="54"/>
      <c r="B29" s="55"/>
      <c r="C29" s="55"/>
      <c r="D29" s="55"/>
      <c r="E29" s="55"/>
      <c r="F29" s="55"/>
      <c r="G29" s="55"/>
      <c r="H29" s="56"/>
      <c r="I29" s="22"/>
      <c r="J29" s="5" t="s">
        <v>20</v>
      </c>
      <c r="K29" s="4">
        <f>K19+K26+K27+K14+K20+K18+K17+K15+K21+K22+K23</f>
        <v>328949.57999999996</v>
      </c>
      <c r="L29" s="4">
        <f>L27</f>
        <v>0</v>
      </c>
      <c r="M29" s="4">
        <f>M27</f>
        <v>0</v>
      </c>
      <c r="N29" s="4">
        <f>N27</f>
        <v>0</v>
      </c>
      <c r="O29" s="4">
        <f>O19+O26+O27+O14+O20+O18+O17+O15</f>
        <v>201252.58</v>
      </c>
      <c r="P29" s="4">
        <f>P16+P24+P28+P25</f>
        <v>180058.96000000002</v>
      </c>
      <c r="Q29" s="4">
        <f>Q27</f>
        <v>0</v>
      </c>
      <c r="R29" s="9">
        <f>R27</f>
        <v>0</v>
      </c>
      <c r="S29" s="4">
        <f>S27</f>
        <v>0</v>
      </c>
      <c r="T29" s="9" t="e">
        <f>#REF!</f>
        <v>#REF!</v>
      </c>
    </row>
    <row r="30" ht="15">
      <c r="P30" s="1">
        <f>K29-P29</f>
        <v>148890.61999999994</v>
      </c>
    </row>
    <row r="33" spans="1:20" s="3" customFormat="1" ht="24.75" customHeight="1">
      <c r="A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5" spans="10:12" ht="20.25">
      <c r="J35" s="10" t="s">
        <v>23</v>
      </c>
      <c r="K35" s="8"/>
      <c r="L35" s="8" t="s">
        <v>25</v>
      </c>
    </row>
    <row r="36" spans="10:12" ht="20.25">
      <c r="J36" s="10"/>
      <c r="K36" s="8"/>
      <c r="L36" s="8"/>
    </row>
    <row r="37" spans="10:12" ht="20.25">
      <c r="J37" s="10"/>
      <c r="K37" s="8"/>
      <c r="L37" s="8"/>
    </row>
    <row r="38" spans="10:12" ht="20.25">
      <c r="J38" s="10" t="s">
        <v>24</v>
      </c>
      <c r="K38" s="8"/>
      <c r="L38" s="8" t="s">
        <v>26</v>
      </c>
    </row>
  </sheetData>
  <sheetProtection/>
  <mergeCells count="11">
    <mergeCell ref="L12:O12"/>
    <mergeCell ref="P12:P13"/>
    <mergeCell ref="Q12:T12"/>
    <mergeCell ref="J12:J13"/>
    <mergeCell ref="J7:P7"/>
    <mergeCell ref="A29:H29"/>
    <mergeCell ref="A4:T4"/>
    <mergeCell ref="A6:T6"/>
    <mergeCell ref="A8:T8"/>
    <mergeCell ref="A12:H12"/>
    <mergeCell ref="K12:K13"/>
  </mergeCells>
  <printOptions/>
  <pageMargins left="0.48" right="0.16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S25"/>
  <sheetViews>
    <sheetView tabSelected="1" zoomScale="80" zoomScaleNormal="80" workbookViewId="0" topLeftCell="A1">
      <selection activeCell="J25" sqref="J25:M25"/>
    </sheetView>
  </sheetViews>
  <sheetFormatPr defaultColWidth="9.140625" defaultRowHeight="15"/>
  <cols>
    <col min="1" max="1" width="11.8515625" style="1" customWidth="1"/>
    <col min="2" max="2" width="18.00390625" style="1" customWidth="1"/>
    <col min="3" max="3" width="12.421875" style="1" customWidth="1"/>
    <col min="4" max="4" width="11.57421875" style="1" customWidth="1"/>
    <col min="5" max="5" width="10.00390625" style="1" customWidth="1"/>
    <col min="6" max="6" width="12.7109375" style="1" customWidth="1"/>
    <col min="7" max="7" width="11.28125" style="1" customWidth="1"/>
    <col min="8" max="8" width="14.7109375" style="1" customWidth="1"/>
    <col min="9" max="9" width="59.7109375" style="1" customWidth="1"/>
    <col min="10" max="10" width="20.8515625" style="1" customWidth="1"/>
    <col min="11" max="11" width="17.140625" style="1" customWidth="1"/>
    <col min="12" max="12" width="13.8515625" style="1" customWidth="1"/>
    <col min="13" max="13" width="14.00390625" style="1" customWidth="1"/>
    <col min="14" max="14" width="17.28125" style="1" customWidth="1"/>
    <col min="15" max="15" width="19.28125" style="1" customWidth="1"/>
    <col min="16" max="19" width="15.00390625" style="1" customWidth="1"/>
    <col min="20" max="16384" width="9.140625" style="1" customWidth="1"/>
  </cols>
  <sheetData>
    <row r="4" spans="1:19" s="38" customFormat="1" ht="26.25">
      <c r="A4" s="65" t="s">
        <v>78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</row>
    <row r="6" spans="1:19" s="8" customFormat="1" ht="27.75" customHeight="1">
      <c r="A6" s="58" t="s">
        <v>21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</row>
    <row r="7" spans="9:15" s="39" customFormat="1" ht="20.25">
      <c r="I7" s="53" t="s">
        <v>89</v>
      </c>
      <c r="J7" s="53"/>
      <c r="K7" s="53"/>
      <c r="L7" s="53"/>
      <c r="M7" s="53"/>
      <c r="N7" s="53"/>
      <c r="O7" s="53"/>
    </row>
    <row r="8" spans="1:19" s="8" customFormat="1" ht="20.25">
      <c r="A8" s="58" t="s">
        <v>22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</row>
    <row r="9" spans="1:19" ht="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2" spans="1:19" s="2" customFormat="1" ht="22.5" customHeight="1">
      <c r="A12" s="66" t="s">
        <v>8</v>
      </c>
      <c r="B12" s="66"/>
      <c r="C12" s="66"/>
      <c r="D12" s="66"/>
      <c r="E12" s="66"/>
      <c r="F12" s="66"/>
      <c r="G12" s="66"/>
      <c r="H12" s="66"/>
      <c r="I12" s="66" t="s">
        <v>9</v>
      </c>
      <c r="J12" s="62" t="s">
        <v>10</v>
      </c>
      <c r="K12" s="62" t="s">
        <v>15</v>
      </c>
      <c r="L12" s="62"/>
      <c r="M12" s="62"/>
      <c r="N12" s="62"/>
      <c r="O12" s="62" t="s">
        <v>10</v>
      </c>
      <c r="P12" s="62" t="s">
        <v>16</v>
      </c>
      <c r="Q12" s="62"/>
      <c r="R12" s="62"/>
      <c r="S12" s="62"/>
    </row>
    <row r="13" spans="1:19" s="2" customFormat="1" ht="22.5" customHeight="1">
      <c r="A13" s="41" t="s">
        <v>0</v>
      </c>
      <c r="B13" s="41" t="s">
        <v>1</v>
      </c>
      <c r="C13" s="41" t="s">
        <v>2</v>
      </c>
      <c r="D13" s="41" t="s">
        <v>3</v>
      </c>
      <c r="E13" s="41" t="s">
        <v>4</v>
      </c>
      <c r="F13" s="41" t="s">
        <v>5</v>
      </c>
      <c r="G13" s="41" t="s">
        <v>6</v>
      </c>
      <c r="H13" s="41" t="s">
        <v>7</v>
      </c>
      <c r="I13" s="66"/>
      <c r="J13" s="62"/>
      <c r="K13" s="41" t="s">
        <v>11</v>
      </c>
      <c r="L13" s="41" t="s">
        <v>12</v>
      </c>
      <c r="M13" s="41" t="s">
        <v>13</v>
      </c>
      <c r="N13" s="41" t="s">
        <v>14</v>
      </c>
      <c r="O13" s="62"/>
      <c r="P13" s="41" t="s">
        <v>11</v>
      </c>
      <c r="Q13" s="41" t="s">
        <v>12</v>
      </c>
      <c r="R13" s="41" t="s">
        <v>13</v>
      </c>
      <c r="S13" s="41" t="s">
        <v>14</v>
      </c>
    </row>
    <row r="14" spans="1:19" s="37" customFormat="1" ht="54" customHeight="1">
      <c r="A14" s="42" t="s">
        <v>86</v>
      </c>
      <c r="B14" s="43" t="s">
        <v>90</v>
      </c>
      <c r="C14" s="43" t="s">
        <v>87</v>
      </c>
      <c r="D14" s="42" t="s">
        <v>88</v>
      </c>
      <c r="E14" s="42" t="s">
        <v>17</v>
      </c>
      <c r="F14" s="42" t="s">
        <v>18</v>
      </c>
      <c r="G14" s="42" t="s">
        <v>19</v>
      </c>
      <c r="H14" s="42" t="s">
        <v>19</v>
      </c>
      <c r="I14" s="44" t="s">
        <v>48</v>
      </c>
      <c r="J14" s="45">
        <f>K14+L14+N14+M14</f>
        <v>22800</v>
      </c>
      <c r="K14" s="46">
        <v>22800</v>
      </c>
      <c r="L14" s="46"/>
      <c r="M14" s="46"/>
      <c r="N14" s="46"/>
      <c r="O14" s="45">
        <f aca="true" t="shared" si="0" ref="O14:O19">P14+Q14+S14+R14</f>
        <v>0</v>
      </c>
      <c r="P14" s="46"/>
      <c r="Q14" s="46"/>
      <c r="R14" s="46"/>
      <c r="S14" s="46"/>
    </row>
    <row r="15" spans="1:19" s="37" customFormat="1" ht="54" customHeight="1">
      <c r="A15" s="42" t="s">
        <v>58</v>
      </c>
      <c r="B15" s="43" t="s">
        <v>79</v>
      </c>
      <c r="C15" s="43" t="s">
        <v>28</v>
      </c>
      <c r="D15" s="42" t="s">
        <v>45</v>
      </c>
      <c r="E15" s="42" t="s">
        <v>17</v>
      </c>
      <c r="F15" s="42" t="s">
        <v>91</v>
      </c>
      <c r="G15" s="42" t="s">
        <v>19</v>
      </c>
      <c r="H15" s="42" t="s">
        <v>19</v>
      </c>
      <c r="I15" s="44" t="s">
        <v>48</v>
      </c>
      <c r="J15" s="45">
        <f>K15+L15+N15+M15</f>
        <v>72200</v>
      </c>
      <c r="K15" s="46">
        <v>72200</v>
      </c>
      <c r="L15" s="46"/>
      <c r="M15" s="46"/>
      <c r="N15" s="46"/>
      <c r="O15" s="45">
        <f t="shared" si="0"/>
        <v>0</v>
      </c>
      <c r="P15" s="46"/>
      <c r="Q15" s="46"/>
      <c r="R15" s="46"/>
      <c r="S15" s="46"/>
    </row>
    <row r="16" spans="1:19" s="37" customFormat="1" ht="52.5" customHeight="1">
      <c r="A16" s="42" t="s">
        <v>58</v>
      </c>
      <c r="B16" s="43" t="s">
        <v>80</v>
      </c>
      <c r="C16" s="43" t="s">
        <v>28</v>
      </c>
      <c r="D16" s="42" t="s">
        <v>45</v>
      </c>
      <c r="E16" s="42" t="s">
        <v>17</v>
      </c>
      <c r="F16" s="42" t="s">
        <v>91</v>
      </c>
      <c r="G16" s="42" t="s">
        <v>19</v>
      </c>
      <c r="H16" s="42" t="s">
        <v>19</v>
      </c>
      <c r="I16" s="44" t="s">
        <v>48</v>
      </c>
      <c r="J16" s="45">
        <f>K16+L16+N16+M16</f>
        <v>47766</v>
      </c>
      <c r="K16" s="46">
        <v>47766</v>
      </c>
      <c r="L16" s="46"/>
      <c r="M16" s="46"/>
      <c r="N16" s="46"/>
      <c r="O16" s="45">
        <f t="shared" si="0"/>
        <v>0</v>
      </c>
      <c r="P16" s="46"/>
      <c r="Q16" s="46"/>
      <c r="R16" s="46"/>
      <c r="S16" s="46"/>
    </row>
    <row r="17" spans="1:19" s="37" customFormat="1" ht="54.75" customHeight="1">
      <c r="A17" s="42" t="s">
        <v>58</v>
      </c>
      <c r="B17" s="43" t="s">
        <v>81</v>
      </c>
      <c r="C17" s="43" t="s">
        <v>28</v>
      </c>
      <c r="D17" s="42" t="s">
        <v>29</v>
      </c>
      <c r="E17" s="42" t="s">
        <v>17</v>
      </c>
      <c r="F17" s="42" t="s">
        <v>91</v>
      </c>
      <c r="G17" s="42" t="s">
        <v>19</v>
      </c>
      <c r="H17" s="42" t="s">
        <v>19</v>
      </c>
      <c r="I17" s="44" t="s">
        <v>48</v>
      </c>
      <c r="J17" s="45">
        <f>K17</f>
        <v>3000</v>
      </c>
      <c r="K17" s="46">
        <v>3000</v>
      </c>
      <c r="L17" s="46"/>
      <c r="M17" s="46"/>
      <c r="N17" s="46"/>
      <c r="O17" s="45">
        <f t="shared" si="0"/>
        <v>0</v>
      </c>
      <c r="P17" s="46"/>
      <c r="Q17" s="46"/>
      <c r="R17" s="46"/>
      <c r="S17" s="46"/>
    </row>
    <row r="18" spans="1:19" s="37" customFormat="1" ht="54.75" customHeight="1">
      <c r="A18" s="42" t="s">
        <v>31</v>
      </c>
      <c r="B18" s="43" t="s">
        <v>83</v>
      </c>
      <c r="C18" s="43" t="s">
        <v>37</v>
      </c>
      <c r="D18" s="42" t="s">
        <v>32</v>
      </c>
      <c r="E18" s="42" t="s">
        <v>17</v>
      </c>
      <c r="F18" s="42" t="s">
        <v>68</v>
      </c>
      <c r="G18" s="42" t="s">
        <v>19</v>
      </c>
      <c r="H18" s="42" t="s">
        <v>19</v>
      </c>
      <c r="I18" s="44" t="s">
        <v>85</v>
      </c>
      <c r="J18" s="45">
        <f>K18+L18+N18+M18</f>
        <v>20263.16</v>
      </c>
      <c r="K18" s="46">
        <v>20263.16</v>
      </c>
      <c r="L18" s="46"/>
      <c r="M18" s="46"/>
      <c r="N18" s="46"/>
      <c r="O18" s="45">
        <f t="shared" si="0"/>
        <v>0</v>
      </c>
      <c r="P18" s="46"/>
      <c r="Q18" s="46"/>
      <c r="R18" s="46"/>
      <c r="S18" s="46"/>
    </row>
    <row r="19" spans="1:19" s="37" customFormat="1" ht="54.75" customHeight="1">
      <c r="A19" s="42" t="s">
        <v>82</v>
      </c>
      <c r="B19" s="43" t="s">
        <v>84</v>
      </c>
      <c r="C19" s="43" t="s">
        <v>37</v>
      </c>
      <c r="D19" s="42" t="s">
        <v>32</v>
      </c>
      <c r="E19" s="42" t="s">
        <v>17</v>
      </c>
      <c r="F19" s="42" t="s">
        <v>92</v>
      </c>
      <c r="G19" s="42" t="s">
        <v>19</v>
      </c>
      <c r="H19" s="42" t="s">
        <v>19</v>
      </c>
      <c r="I19" s="44" t="s">
        <v>85</v>
      </c>
      <c r="J19" s="45">
        <f>K19+L19+N19+M19</f>
        <v>61999.68</v>
      </c>
      <c r="K19" s="46">
        <v>61999.68</v>
      </c>
      <c r="L19" s="46"/>
      <c r="M19" s="46"/>
      <c r="N19" s="46"/>
      <c r="O19" s="45">
        <f t="shared" si="0"/>
        <v>0</v>
      </c>
      <c r="P19" s="46"/>
      <c r="Q19" s="46"/>
      <c r="R19" s="46"/>
      <c r="S19" s="46"/>
    </row>
    <row r="20" spans="1:19" ht="15.75">
      <c r="A20" s="63"/>
      <c r="B20" s="63"/>
      <c r="C20" s="63"/>
      <c r="D20" s="63"/>
      <c r="E20" s="63"/>
      <c r="F20" s="63"/>
      <c r="G20" s="63"/>
      <c r="H20" s="63"/>
      <c r="I20" s="40" t="s">
        <v>20</v>
      </c>
      <c r="J20" s="41">
        <f>SUM(J14:J19)</f>
        <v>228028.84</v>
      </c>
      <c r="K20" s="41">
        <f>SUM(K14:K19)</f>
        <v>228028.84</v>
      </c>
      <c r="L20" s="41">
        <f>SUM(L15:L19)</f>
        <v>0</v>
      </c>
      <c r="M20" s="41">
        <f>SUM(M15:M19)</f>
        <v>0</v>
      </c>
      <c r="N20" s="41">
        <f>SUM(N15:N19)</f>
        <v>0</v>
      </c>
      <c r="O20" s="41">
        <f>SUM(O15:O17)</f>
        <v>0</v>
      </c>
      <c r="P20" s="41">
        <f>SUM(P15:P17)</f>
        <v>0</v>
      </c>
      <c r="Q20" s="41">
        <v>0</v>
      </c>
      <c r="R20" s="41">
        <f>R17</f>
        <v>0</v>
      </c>
      <c r="S20" s="41">
        <f>SUM(S15:S17)</f>
        <v>0</v>
      </c>
    </row>
    <row r="21" ht="15">
      <c r="O21" s="1">
        <f>J20-O20</f>
        <v>228028.84</v>
      </c>
    </row>
    <row r="22" spans="9:13" ht="20.25">
      <c r="I22" s="10" t="s">
        <v>77</v>
      </c>
      <c r="J22" s="67" t="s">
        <v>76</v>
      </c>
      <c r="K22" s="67"/>
      <c r="L22" s="67"/>
      <c r="M22" s="67"/>
    </row>
    <row r="23" spans="9:11" ht="20.25">
      <c r="I23" s="10"/>
      <c r="J23" s="8"/>
      <c r="K23" s="8"/>
    </row>
    <row r="24" spans="9:11" ht="20.25">
      <c r="I24" s="10"/>
      <c r="J24" s="8"/>
      <c r="K24" s="8"/>
    </row>
    <row r="25" spans="9:13" ht="20.25">
      <c r="I25" s="10" t="s">
        <v>24</v>
      </c>
      <c r="J25" s="64" t="s">
        <v>26</v>
      </c>
      <c r="K25" s="64"/>
      <c r="L25" s="64"/>
      <c r="M25" s="64"/>
    </row>
  </sheetData>
  <sheetProtection/>
  <mergeCells count="13">
    <mergeCell ref="I12:I13"/>
    <mergeCell ref="J12:J13"/>
    <mergeCell ref="K12:N12"/>
    <mergeCell ref="O12:O13"/>
    <mergeCell ref="P12:S12"/>
    <mergeCell ref="A20:H20"/>
    <mergeCell ref="J25:M25"/>
    <mergeCell ref="A4:S4"/>
    <mergeCell ref="A6:S6"/>
    <mergeCell ref="I7:O7"/>
    <mergeCell ref="A8:S8"/>
    <mergeCell ref="A12:H12"/>
    <mergeCell ref="J22:M22"/>
  </mergeCells>
  <printOptions/>
  <pageMargins left="0.7" right="0.7" top="0.75" bottom="0.75" header="0.3" footer="0.3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T25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7.7109375" style="1" customWidth="1"/>
    <col min="2" max="2" width="19.7109375" style="1" customWidth="1"/>
    <col min="3" max="3" width="6.7109375" style="1" customWidth="1"/>
    <col min="4" max="4" width="8.00390625" style="1" customWidth="1"/>
    <col min="5" max="5" width="7.8515625" style="1" customWidth="1"/>
    <col min="6" max="8" width="8.57421875" style="1" customWidth="1"/>
    <col min="9" max="9" width="9.8515625" style="1" customWidth="1"/>
    <col min="10" max="10" width="61.7109375" style="1" customWidth="1"/>
    <col min="11" max="11" width="13.140625" style="1" customWidth="1"/>
    <col min="12" max="20" width="15.00390625" style="1" customWidth="1"/>
    <col min="21" max="16384" width="9.140625" style="1" customWidth="1"/>
  </cols>
  <sheetData>
    <row r="4" spans="1:20" s="7" customFormat="1" ht="26.25">
      <c r="A4" s="57" t="s">
        <v>72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6" spans="1:20" s="8" customFormat="1" ht="27.75" customHeight="1">
      <c r="A6" s="58" t="s">
        <v>21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</row>
    <row r="7" spans="10:16" s="8" customFormat="1" ht="20.25">
      <c r="J7" s="53" t="s">
        <v>73</v>
      </c>
      <c r="K7" s="53"/>
      <c r="L7" s="53"/>
      <c r="M7" s="53"/>
      <c r="N7" s="53"/>
      <c r="O7" s="53"/>
      <c r="P7" s="53"/>
    </row>
    <row r="8" spans="1:20" s="8" customFormat="1" ht="20.25">
      <c r="A8" s="58" t="s">
        <v>22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</row>
    <row r="9" spans="1:20" ht="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1" ht="15.75" thickBot="1"/>
    <row r="12" spans="1:20" s="2" customFormat="1" ht="22.5" customHeight="1" thickBot="1">
      <c r="A12" s="59" t="s">
        <v>8</v>
      </c>
      <c r="B12" s="60"/>
      <c r="C12" s="60"/>
      <c r="D12" s="60"/>
      <c r="E12" s="60"/>
      <c r="F12" s="60"/>
      <c r="G12" s="60"/>
      <c r="H12" s="61"/>
      <c r="I12" s="5"/>
      <c r="J12" s="51" t="s">
        <v>9</v>
      </c>
      <c r="K12" s="47" t="s">
        <v>10</v>
      </c>
      <c r="L12" s="49" t="s">
        <v>15</v>
      </c>
      <c r="M12" s="49"/>
      <c r="N12" s="49"/>
      <c r="O12" s="49"/>
      <c r="P12" s="47" t="s">
        <v>10</v>
      </c>
      <c r="Q12" s="49" t="s">
        <v>16</v>
      </c>
      <c r="R12" s="49"/>
      <c r="S12" s="49"/>
      <c r="T12" s="50"/>
    </row>
    <row r="13" spans="1:20" s="2" customFormat="1" ht="22.5" customHeight="1" thickBot="1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9" t="s">
        <v>5</v>
      </c>
      <c r="G13" s="4" t="s">
        <v>6</v>
      </c>
      <c r="H13" s="4" t="s">
        <v>7</v>
      </c>
      <c r="I13" s="23" t="s">
        <v>27</v>
      </c>
      <c r="J13" s="52"/>
      <c r="K13" s="48"/>
      <c r="L13" s="4" t="s">
        <v>11</v>
      </c>
      <c r="M13" s="4" t="s">
        <v>12</v>
      </c>
      <c r="N13" s="4" t="s">
        <v>13</v>
      </c>
      <c r="O13" s="9" t="s">
        <v>14</v>
      </c>
      <c r="P13" s="48"/>
      <c r="Q13" s="4" t="s">
        <v>11</v>
      </c>
      <c r="R13" s="9" t="s">
        <v>12</v>
      </c>
      <c r="S13" s="9" t="s">
        <v>13</v>
      </c>
      <c r="T13" s="4" t="s">
        <v>14</v>
      </c>
    </row>
    <row r="14" spans="1:20" s="19" customFormat="1" ht="21.75" customHeight="1" thickBot="1">
      <c r="A14" s="12" t="s">
        <v>58</v>
      </c>
      <c r="B14" s="20" t="s">
        <v>75</v>
      </c>
      <c r="C14" s="12" t="s">
        <v>28</v>
      </c>
      <c r="D14" s="21" t="s">
        <v>45</v>
      </c>
      <c r="E14" s="12" t="s">
        <v>17</v>
      </c>
      <c r="F14" s="21" t="s">
        <v>18</v>
      </c>
      <c r="G14" s="13" t="s">
        <v>19</v>
      </c>
      <c r="H14" s="12" t="s">
        <v>19</v>
      </c>
      <c r="I14" s="12" t="s">
        <v>60</v>
      </c>
      <c r="J14" s="11" t="s">
        <v>48</v>
      </c>
      <c r="K14" s="24">
        <f>O14</f>
        <v>46697</v>
      </c>
      <c r="L14" s="14"/>
      <c r="M14" s="15"/>
      <c r="N14" s="16"/>
      <c r="O14" s="17">
        <v>46697</v>
      </c>
      <c r="P14" s="18">
        <v>0</v>
      </c>
      <c r="Q14" s="16"/>
      <c r="R14" s="17"/>
      <c r="S14" s="17"/>
      <c r="T14" s="17"/>
    </row>
    <row r="15" spans="1:20" s="19" customFormat="1" ht="21.75" customHeight="1" thickBot="1">
      <c r="A15" s="12" t="s">
        <v>58</v>
      </c>
      <c r="B15" s="20" t="s">
        <v>59</v>
      </c>
      <c r="C15" s="12" t="s">
        <v>28</v>
      </c>
      <c r="D15" s="21" t="s">
        <v>45</v>
      </c>
      <c r="E15" s="12" t="s">
        <v>17</v>
      </c>
      <c r="F15" s="21" t="s">
        <v>74</v>
      </c>
      <c r="G15" s="13" t="s">
        <v>19</v>
      </c>
      <c r="H15" s="12" t="s">
        <v>19</v>
      </c>
      <c r="I15" s="12" t="s">
        <v>60</v>
      </c>
      <c r="J15" s="11" t="s">
        <v>48</v>
      </c>
      <c r="K15" s="24">
        <v>0</v>
      </c>
      <c r="L15" s="14"/>
      <c r="M15" s="15"/>
      <c r="N15" s="16"/>
      <c r="O15" s="17"/>
      <c r="P15" s="18">
        <f>T15</f>
        <v>46697</v>
      </c>
      <c r="Q15" s="16"/>
      <c r="R15" s="17"/>
      <c r="S15" s="17"/>
      <c r="T15" s="17">
        <v>46697</v>
      </c>
    </row>
    <row r="16" spans="1:20" ht="16.5" thickBot="1">
      <c r="A16" s="54"/>
      <c r="B16" s="55"/>
      <c r="C16" s="55"/>
      <c r="D16" s="55"/>
      <c r="E16" s="55"/>
      <c r="F16" s="55"/>
      <c r="G16" s="55"/>
      <c r="H16" s="56"/>
      <c r="I16" s="22"/>
      <c r="J16" s="5" t="s">
        <v>20</v>
      </c>
      <c r="K16" s="4">
        <f>K14</f>
        <v>46697</v>
      </c>
      <c r="L16" s="4">
        <v>0</v>
      </c>
      <c r="M16" s="4">
        <v>0</v>
      </c>
      <c r="N16" s="4">
        <v>0</v>
      </c>
      <c r="O16" s="4">
        <f>O14</f>
        <v>46697</v>
      </c>
      <c r="P16" s="4">
        <f>P15</f>
        <v>46697</v>
      </c>
      <c r="Q16" s="4">
        <f>Q14</f>
        <v>0</v>
      </c>
      <c r="R16" s="9">
        <f>R15</f>
        <v>0</v>
      </c>
      <c r="S16" s="4">
        <f>S15</f>
        <v>0</v>
      </c>
      <c r="T16" s="9">
        <f>T15</f>
        <v>46697</v>
      </c>
    </row>
    <row r="17" ht="15">
      <c r="P17" s="1">
        <f>K16-P16</f>
        <v>0</v>
      </c>
    </row>
    <row r="20" spans="1:20" s="3" customFormat="1" ht="24.75" customHeight="1">
      <c r="A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f>O14+O15</f>
        <v>46697</v>
      </c>
      <c r="Q20" s="1"/>
      <c r="R20" s="1"/>
      <c r="S20" s="1"/>
      <c r="T20" s="1"/>
    </row>
    <row r="22" spans="10:12" ht="20.25">
      <c r="J22" s="10" t="s">
        <v>23</v>
      </c>
      <c r="K22" s="8"/>
      <c r="L22" s="8" t="s">
        <v>25</v>
      </c>
    </row>
    <row r="23" spans="10:12" ht="20.25">
      <c r="J23" s="10"/>
      <c r="K23" s="8"/>
      <c r="L23" s="8"/>
    </row>
    <row r="24" spans="10:12" ht="20.25">
      <c r="J24" s="10"/>
      <c r="K24" s="8"/>
      <c r="L24" s="8"/>
    </row>
    <row r="25" spans="10:12" ht="20.25">
      <c r="J25" s="10" t="s">
        <v>24</v>
      </c>
      <c r="K25" s="8"/>
      <c r="L25" s="8" t="s">
        <v>26</v>
      </c>
    </row>
  </sheetData>
  <sheetProtection/>
  <mergeCells count="11">
    <mergeCell ref="P12:P13"/>
    <mergeCell ref="Q12:T12"/>
    <mergeCell ref="A16:H16"/>
    <mergeCell ref="A4:T4"/>
    <mergeCell ref="A6:T6"/>
    <mergeCell ref="J7:P7"/>
    <mergeCell ref="A8:T8"/>
    <mergeCell ref="A12:H12"/>
    <mergeCell ref="J12:J13"/>
    <mergeCell ref="K12:K13"/>
    <mergeCell ref="L12:O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Romanovskaya</dc:creator>
  <cp:keywords/>
  <dc:description/>
  <cp:lastModifiedBy>Компик</cp:lastModifiedBy>
  <cp:lastPrinted>2021-02-09T07:49:34Z</cp:lastPrinted>
  <dcterms:created xsi:type="dcterms:W3CDTF">2011-02-04T09:19:36Z</dcterms:created>
  <dcterms:modified xsi:type="dcterms:W3CDTF">2021-02-09T07:50:44Z</dcterms:modified>
  <cp:category/>
  <cp:version/>
  <cp:contentType/>
  <cp:contentStatus/>
</cp:coreProperties>
</file>