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<sst xmlns="http://schemas.openxmlformats.org/spreadsheetml/2006/main" count="88" uniqueCount="82">
  <si>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</si>
  <si>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</si>
  <si>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</si>
  <si>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</si>
  <si>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</si>
  <si>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</si>
  <si>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</si>
  <si>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</si>
  <si>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</si>
  <si>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</si>
  <si>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</si>
  <si>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</si>
  <si>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</si>
  <si>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</si>
  <si>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</si>
  <si>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</si>
  <si>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</si>
  <si>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</si>
  <si>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</si>
  <si>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</si>
  <si>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</si>
  <si>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</si>
  <si>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</si>
  <si>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</si>
  <si>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</si>
  <si>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</si>
  <si>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</si>
  <si>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</si>
  <si>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</si>
  <si>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</si>
  <si>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</si>
  <si>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</si>
  <si>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</si>
  <si>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</si>
  <si>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</si>
  <si>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</si>
  <si>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</si>
  <si>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</si>
  <si>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</si>
  <si>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</si>
  <si>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</si>
  <si>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</si>
  <si>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</si>
  <si>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</si>
  <si>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</si>
  <si>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>Селивановское сельское поселение на 2018 год</t>
  </si>
  <si>
    <t>1 03 00000 00 0000 000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</si>
  <si>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населенных пунктов</t>
  </si>
  <si>
    <t>2 02 20216 10 0000 151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</si>
  <si>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</si>
  <si>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 на выполнение передаваемых полномочий субъектов Российской Федерации </t>
  </si>
  <si>
    <t>2 02 35118 10 0000 151</t>
  </si>
  <si>
    <t>2 02 30024 10 0000 151</t>
  </si>
  <si>
    <t>2 02 49999 10 0000 151</t>
  </si>
  <si>
    <t>2 02 29999 10 0000 151</t>
  </si>
  <si>
    <t>Приложение № 1</t>
  </si>
  <si>
    <t>к решению Совета депутатов</t>
  </si>
  <si>
    <t>"О бюджете муниципального образования</t>
  </si>
  <si>
    <t xml:space="preserve">Прочие субсидии бюджетам сельских поселений </t>
  </si>
  <si>
    <t>1 14 01050 10 0000 410</t>
  </si>
  <si>
    <t>Доходы от продажи квартир находящихся в собственности поселений</t>
  </si>
  <si>
    <t>ДОХОДЫ ОТ ОКАЗАНИЯ ПЛАТНЫХ УСЛУГ (РАБОТ) И КОМПЕНСАЦИИ ЗАТРАТ ГОСУДАРСТВА</t>
  </si>
  <si>
    <t>1 13 00000 00 0000 000</t>
  </si>
  <si>
    <t>1 13 02995 10 0000 130</t>
  </si>
  <si>
    <t>в редакции от 24.12.2018 № 191</t>
  </si>
  <si>
    <t>План на 2018 год</t>
  </si>
  <si>
    <t>Факт на 2018 год</t>
  </si>
  <si>
    <t>%</t>
  </si>
  <si>
    <t>исполнения</t>
  </si>
  <si>
    <t xml:space="preserve">    Селивановское сельское поселение"</t>
  </si>
  <si>
    <t>на 2018 год"</t>
  </si>
  <si>
    <t xml:space="preserve">    №146 от 23.11.2017</t>
  </si>
  <si>
    <t>ИСПОЛНЕНИЕ БЮДЖЕТА ЗА 2018 ГОД</t>
  </si>
  <si>
    <t>Невыясненные поступления зачисляемые в бюджет поселения</t>
  </si>
  <si>
    <t xml:space="preserve">Замена котла </t>
  </si>
  <si>
    <t>Дизель генераторная установка</t>
  </si>
  <si>
    <t>95-ОЗ (Старосты ремонт дорог в деревнях)</t>
  </si>
  <si>
    <t>03-ОЗ (Устройство тротуаров)</t>
  </si>
  <si>
    <t>Стимулирующие выплаты по указу призидента (ДК на ЗП)</t>
  </si>
  <si>
    <t>1 17 01050 10 0000 180</t>
  </si>
  <si>
    <t>Прочие межбюджетные трансферты передаваемые бюджетам сельских поселений (р-н на выплату стимулирующих по ДК) (ликвидация пожаров)</t>
  </si>
  <si>
    <t>Прочие доходы от компенсации затрат бюджетов сельских поселений (выплата страховки по теплотрассе)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</si>
</sst>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/>
      <protection/>
    </xf>
    <xf numFmtId="49" fontId="30" fillId="0" borderId="2">
      <alignment horizont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3" applyNumberFormat="0" applyAlignment="0" applyProtection="0"/>
    <xf numFmtId="0" fontId="32" fillId="26" borderId="4" applyNumberFormat="0" applyAlignment="0" applyProtection="0"/>
    <xf numFmtId="0" fontId="33" fillId="2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49" fontId="5" fillId="32" borderId="12" xfId="0" applyNumberFormat="1" applyFont="1" applyFill="1" applyBorder="1" applyAlignment="1" applyProtection="1">
      <alignment horizontal="left" vertical="center" wrapText="1"/>
      <protection/>
    </xf>
    <xf numFmtId="172" fontId="3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17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172" fontId="0" fillId="0" borderId="12" xfId="0" applyNumberFormat="1" applyBorder="1" applyAlignment="1">
      <alignment horizontal="center" vertical="center"/>
    </xf>
    <xf numFmtId="49" fontId="6" fillId="32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vertical="top" wrapText="1"/>
    </xf>
    <xf numFmtId="172" fontId="0" fillId="0" borderId="12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49" fontId="46" fillId="0" borderId="12" xfId="34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3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0" fillId="33" borderId="12" xfId="0" applyNumberForma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60" zoomScalePageLayoutView="0" workbookViewId="0" topLeftCell="A25">
      <selection activeCell="I38" sqref="I38"/>
    </sheetView>
  </sheetViews>
  <sheetFormatPr defaultColWidth="9.00390625" defaultRowHeight="12.75"/>
  <cols>
    <col min="1" max="1" width="24.75390625" style="0" customWidth="1"/>
    <col min="2" max="2" width="64.75390625" style="0" customWidth="1"/>
    <col min="3" max="3" width="21.25390625" style="0" customWidth="1"/>
    <col min="4" max="4" width="15.25390625" style="0" customWidth="1"/>
    <col min="5" max="5" width="11.12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5" ht="12.75">
      <c r="A1" s="32"/>
      <c r="B1" s="32"/>
      <c r="C1" s="32"/>
      <c r="D1" s="42" t="s">
        <v>55</v>
      </c>
      <c r="E1" s="42"/>
    </row>
    <row r="2" spans="1:5" ht="12.75">
      <c r="A2" s="32"/>
      <c r="B2" s="32"/>
      <c r="C2" s="32"/>
      <c r="E2" s="30" t="s">
        <v>56</v>
      </c>
    </row>
    <row r="3" spans="1:5" ht="12.75">
      <c r="A3" s="32"/>
      <c r="B3" s="44" t="s">
        <v>72</v>
      </c>
      <c r="C3" s="32"/>
      <c r="E3" s="30" t="s">
        <v>57</v>
      </c>
    </row>
    <row r="4" spans="1:5" ht="12.75">
      <c r="A4" s="32"/>
      <c r="B4" s="32"/>
      <c r="C4" s="32"/>
      <c r="E4" s="30" t="s">
        <v>69</v>
      </c>
    </row>
    <row r="5" spans="1:5" ht="12.75">
      <c r="A5" s="32"/>
      <c r="B5" s="32"/>
      <c r="C5" s="32"/>
      <c r="E5" s="30" t="s">
        <v>70</v>
      </c>
    </row>
    <row r="6" spans="1:5" ht="12.75">
      <c r="A6" s="32"/>
      <c r="B6" s="32"/>
      <c r="C6" s="33"/>
      <c r="E6" s="30" t="s">
        <v>71</v>
      </c>
    </row>
    <row r="7" spans="1:5" ht="12.75">
      <c r="A7" s="32"/>
      <c r="B7" s="32"/>
      <c r="C7" s="33"/>
      <c r="E7" s="30" t="s">
        <v>64</v>
      </c>
    </row>
    <row r="8" spans="1:3" ht="13.5" customHeight="1">
      <c r="A8" s="32"/>
      <c r="B8" s="32"/>
      <c r="C8" s="33"/>
    </row>
    <row r="9" spans="1:7" ht="25.5" customHeight="1">
      <c r="A9" s="43" t="s">
        <v>0</v>
      </c>
      <c r="B9" s="43"/>
      <c r="C9" s="43"/>
      <c r="G9" s="3"/>
    </row>
    <row r="10" spans="1:7" ht="18">
      <c r="A10" s="43" t="s">
        <v>45</v>
      </c>
      <c r="B10" s="43"/>
      <c r="C10" s="43"/>
      <c r="G10" s="3"/>
    </row>
    <row r="11" ht="6" customHeight="1">
      <c r="G11" s="3"/>
    </row>
    <row r="12" spans="1:5" ht="12.75">
      <c r="A12" s="4" t="s">
        <v>1</v>
      </c>
      <c r="B12" s="4" t="s">
        <v>2</v>
      </c>
      <c r="C12" s="4" t="s">
        <v>65</v>
      </c>
      <c r="D12" s="31" t="s">
        <v>66</v>
      </c>
      <c r="E12" s="21" t="s">
        <v>67</v>
      </c>
    </row>
    <row r="13" spans="1:5" ht="12.75">
      <c r="A13" s="4" t="s">
        <v>3</v>
      </c>
      <c r="B13" s="4"/>
      <c r="C13" s="4" t="s">
        <v>4</v>
      </c>
      <c r="D13" s="4" t="s">
        <v>4</v>
      </c>
      <c r="E13" s="31" t="s">
        <v>68</v>
      </c>
    </row>
    <row r="14" spans="1:5" ht="15.75">
      <c r="A14" s="5" t="s">
        <v>5</v>
      </c>
      <c r="B14" s="6" t="s">
        <v>33</v>
      </c>
      <c r="C14" s="7">
        <f>C15+C17+C18+C23+C25+C30+C28+C33</f>
        <v>4270.7</v>
      </c>
      <c r="D14" s="7">
        <f>D15+D17+D18+D23+D25+D30+D28+D33+D32</f>
        <v>4245.700000000001</v>
      </c>
      <c r="E14" s="40">
        <f aca="true" t="shared" si="0" ref="E14:E47">D14/C14*100</f>
        <v>99.41461587093453</v>
      </c>
    </row>
    <row r="15" spans="1:5" ht="12.75">
      <c r="A15" s="8" t="s">
        <v>6</v>
      </c>
      <c r="B15" s="8" t="s">
        <v>7</v>
      </c>
      <c r="C15" s="9">
        <f>C16</f>
        <v>386.7</v>
      </c>
      <c r="D15" s="36">
        <f>D16</f>
        <v>401.4</v>
      </c>
      <c r="E15" s="40">
        <f t="shared" si="0"/>
        <v>103.80139643134211</v>
      </c>
    </row>
    <row r="16" spans="1:5" ht="12.75">
      <c r="A16" s="10" t="s">
        <v>8</v>
      </c>
      <c r="B16" s="10" t="s">
        <v>9</v>
      </c>
      <c r="C16" s="11">
        <v>386.7</v>
      </c>
      <c r="D16" s="21">
        <v>401.4</v>
      </c>
      <c r="E16" s="39"/>
    </row>
    <row r="17" spans="1:5" ht="25.5">
      <c r="A17" s="8" t="s">
        <v>46</v>
      </c>
      <c r="B17" s="12" t="s">
        <v>34</v>
      </c>
      <c r="C17" s="9">
        <v>1254.5</v>
      </c>
      <c r="D17" s="37">
        <v>1234</v>
      </c>
      <c r="E17" s="39">
        <f t="shared" si="0"/>
        <v>98.36588282184137</v>
      </c>
    </row>
    <row r="18" spans="1:5" ht="12.75">
      <c r="A18" s="8" t="s">
        <v>10</v>
      </c>
      <c r="B18" s="8" t="s">
        <v>11</v>
      </c>
      <c r="C18" s="9">
        <f>C19+C20</f>
        <v>879.9</v>
      </c>
      <c r="D18" s="37">
        <f>D19+D20</f>
        <v>879</v>
      </c>
      <c r="E18" s="40">
        <f t="shared" si="0"/>
        <v>99.89771564950563</v>
      </c>
    </row>
    <row r="19" spans="1:5" ht="38.25">
      <c r="A19" s="10" t="s">
        <v>12</v>
      </c>
      <c r="B19" s="10" t="s">
        <v>17</v>
      </c>
      <c r="C19" s="11">
        <v>67</v>
      </c>
      <c r="D19" s="21">
        <v>65.9</v>
      </c>
      <c r="E19" s="39">
        <f t="shared" si="0"/>
        <v>98.35820895522389</v>
      </c>
    </row>
    <row r="20" spans="1:5" ht="12.75">
      <c r="A20" s="8" t="s">
        <v>37</v>
      </c>
      <c r="B20" s="8" t="s">
        <v>32</v>
      </c>
      <c r="C20" s="9">
        <f>C21+C22</f>
        <v>812.9</v>
      </c>
      <c r="D20" s="36">
        <f>D21+D22</f>
        <v>813.1</v>
      </c>
      <c r="E20" s="40">
        <f t="shared" si="0"/>
        <v>100.02460327223521</v>
      </c>
    </row>
    <row r="21" spans="1:9" ht="25.5">
      <c r="A21" s="13" t="s">
        <v>38</v>
      </c>
      <c r="B21" s="23" t="s">
        <v>41</v>
      </c>
      <c r="C21" s="14">
        <v>475</v>
      </c>
      <c r="D21" s="21">
        <v>471.1</v>
      </c>
      <c r="E21" s="39">
        <f t="shared" si="0"/>
        <v>99.17894736842105</v>
      </c>
      <c r="I21" s="3"/>
    </row>
    <row r="22" spans="1:5" ht="25.5">
      <c r="A22" s="13" t="s">
        <v>39</v>
      </c>
      <c r="B22" s="23" t="s">
        <v>40</v>
      </c>
      <c r="C22" s="14">
        <v>337.9</v>
      </c>
      <c r="D22" s="11">
        <v>342</v>
      </c>
      <c r="E22" s="39">
        <f t="shared" si="0"/>
        <v>101.2133767386801</v>
      </c>
    </row>
    <row r="23" spans="1:5" ht="12.75">
      <c r="A23" s="8" t="s">
        <v>42</v>
      </c>
      <c r="B23" s="8" t="s">
        <v>18</v>
      </c>
      <c r="C23" s="9">
        <f>C24</f>
        <v>1</v>
      </c>
      <c r="D23" s="9">
        <f>D24</f>
        <v>1</v>
      </c>
      <c r="E23" s="40">
        <f t="shared" si="0"/>
        <v>100</v>
      </c>
    </row>
    <row r="24" spans="1:5" ht="51">
      <c r="A24" s="15" t="s">
        <v>19</v>
      </c>
      <c r="B24" s="10" t="s">
        <v>20</v>
      </c>
      <c r="C24" s="11">
        <v>1</v>
      </c>
      <c r="D24" s="11">
        <v>1</v>
      </c>
      <c r="E24" s="39"/>
    </row>
    <row r="25" spans="1:5" ht="25.5">
      <c r="A25" s="16" t="s">
        <v>13</v>
      </c>
      <c r="B25" s="12" t="s">
        <v>35</v>
      </c>
      <c r="C25" s="9">
        <f>C26+C27</f>
        <v>355.2</v>
      </c>
      <c r="D25" s="36">
        <f>D26+D27</f>
        <v>335.3</v>
      </c>
      <c r="E25" s="40">
        <f t="shared" si="0"/>
        <v>94.39752252252252</v>
      </c>
    </row>
    <row r="26" spans="1:5" ht="38.25">
      <c r="A26" s="15" t="s">
        <v>14</v>
      </c>
      <c r="B26" s="10" t="s">
        <v>21</v>
      </c>
      <c r="C26" s="11">
        <v>155.2</v>
      </c>
      <c r="D26" s="21">
        <v>154.4</v>
      </c>
      <c r="E26" s="39">
        <f t="shared" si="0"/>
        <v>99.48453608247424</v>
      </c>
    </row>
    <row r="27" spans="1:5" ht="77.25" customHeight="1">
      <c r="A27" s="15" t="s">
        <v>22</v>
      </c>
      <c r="B27" s="17" t="s">
        <v>29</v>
      </c>
      <c r="C27" s="11">
        <v>200</v>
      </c>
      <c r="D27" s="21">
        <v>180.9</v>
      </c>
      <c r="E27" s="39">
        <f t="shared" si="0"/>
        <v>90.45</v>
      </c>
    </row>
    <row r="28" spans="1:5" ht="25.5">
      <c r="A28" s="18" t="s">
        <v>62</v>
      </c>
      <c r="B28" s="19" t="s">
        <v>61</v>
      </c>
      <c r="C28" s="29">
        <f>C29</f>
        <v>80.6</v>
      </c>
      <c r="D28" s="36">
        <f>D29</f>
        <v>80.6</v>
      </c>
      <c r="E28" s="40">
        <f t="shared" si="0"/>
        <v>100</v>
      </c>
    </row>
    <row r="29" spans="1:5" ht="25.5">
      <c r="A29" s="20" t="s">
        <v>63</v>
      </c>
      <c r="B29" s="46" t="s">
        <v>81</v>
      </c>
      <c r="C29" s="21">
        <v>80.6</v>
      </c>
      <c r="D29" s="21">
        <v>80.6</v>
      </c>
      <c r="E29" s="39"/>
    </row>
    <row r="30" spans="1:5" ht="12.75">
      <c r="A30" s="16" t="s">
        <v>15</v>
      </c>
      <c r="B30" s="12" t="s">
        <v>30</v>
      </c>
      <c r="C30" s="9">
        <f>C31</f>
        <v>1309.8</v>
      </c>
      <c r="D30" s="36">
        <f>D31</f>
        <v>1309.8</v>
      </c>
      <c r="E30" s="40">
        <f t="shared" si="0"/>
        <v>100</v>
      </c>
    </row>
    <row r="31" spans="1:5" s="2" customFormat="1" ht="27" customHeight="1">
      <c r="A31" s="22" t="s">
        <v>59</v>
      </c>
      <c r="B31" s="23" t="s">
        <v>60</v>
      </c>
      <c r="C31" s="14">
        <v>1309.8</v>
      </c>
      <c r="D31" s="35">
        <v>1309.8</v>
      </c>
      <c r="E31" s="39"/>
    </row>
    <row r="32" spans="1:5" s="2" customFormat="1" ht="27" customHeight="1">
      <c r="A32" s="22" t="s">
        <v>79</v>
      </c>
      <c r="B32" s="23" t="s">
        <v>73</v>
      </c>
      <c r="C32" s="9">
        <v>0</v>
      </c>
      <c r="D32" s="36">
        <v>1.6</v>
      </c>
      <c r="E32" s="39"/>
    </row>
    <row r="33" spans="1:5" s="1" customFormat="1" ht="12.75">
      <c r="A33" s="16" t="s">
        <v>27</v>
      </c>
      <c r="B33" s="8" t="s">
        <v>26</v>
      </c>
      <c r="C33" s="9">
        <f>C34</f>
        <v>3</v>
      </c>
      <c r="D33" s="37">
        <f>D34</f>
        <v>3</v>
      </c>
      <c r="E33" s="40">
        <f t="shared" si="0"/>
        <v>100</v>
      </c>
    </row>
    <row r="34" spans="1:5" ht="13.5" customHeight="1">
      <c r="A34" s="15" t="s">
        <v>28</v>
      </c>
      <c r="B34" s="10" t="s">
        <v>31</v>
      </c>
      <c r="C34" s="11">
        <v>3</v>
      </c>
      <c r="D34" s="38">
        <v>3</v>
      </c>
      <c r="E34" s="39"/>
    </row>
    <row r="35" spans="1:5" ht="21" customHeight="1">
      <c r="A35" s="24" t="s">
        <v>16</v>
      </c>
      <c r="B35" s="25" t="s">
        <v>23</v>
      </c>
      <c r="C35" s="7">
        <f>C36+C37+C38+C39+C45+C46+C47</f>
        <v>13895.5</v>
      </c>
      <c r="D35" s="7">
        <f>D36+D37+D38+D39+D45+D46+D47</f>
        <v>13859.8</v>
      </c>
      <c r="E35" s="40">
        <f t="shared" si="0"/>
        <v>99.74308229282862</v>
      </c>
    </row>
    <row r="36" spans="1:5" ht="25.5">
      <c r="A36" s="15" t="s">
        <v>43</v>
      </c>
      <c r="B36" s="10" t="s">
        <v>36</v>
      </c>
      <c r="C36" s="11">
        <v>4795.8</v>
      </c>
      <c r="D36" s="11">
        <f>C36</f>
        <v>4795.8</v>
      </c>
      <c r="E36" s="39">
        <f t="shared" si="0"/>
        <v>100</v>
      </c>
    </row>
    <row r="37" spans="1:5" ht="25.5">
      <c r="A37" s="15" t="s">
        <v>44</v>
      </c>
      <c r="B37" s="10" t="s">
        <v>24</v>
      </c>
      <c r="C37" s="11">
        <v>849.2</v>
      </c>
      <c r="D37" s="11">
        <f>C37</f>
        <v>849.2</v>
      </c>
      <c r="E37" s="39">
        <f t="shared" si="0"/>
        <v>100</v>
      </c>
    </row>
    <row r="38" spans="1:5" ht="63.75">
      <c r="A38" s="15" t="s">
        <v>48</v>
      </c>
      <c r="B38" s="10" t="s">
        <v>47</v>
      </c>
      <c r="C38" s="11">
        <v>551</v>
      </c>
      <c r="D38" s="11">
        <f>C38</f>
        <v>551</v>
      </c>
      <c r="E38" s="39">
        <f t="shared" si="0"/>
        <v>100</v>
      </c>
    </row>
    <row r="39" spans="1:5" ht="15.75">
      <c r="A39" s="15" t="s">
        <v>54</v>
      </c>
      <c r="B39" s="10" t="s">
        <v>58</v>
      </c>
      <c r="C39" s="7">
        <f>C40+C41+C42+C43+C44</f>
        <v>6953.9</v>
      </c>
      <c r="D39" s="45">
        <f>D40+D41+D42+D43+D44</f>
        <v>6944.299999999999</v>
      </c>
      <c r="E39" s="39">
        <f t="shared" si="0"/>
        <v>99.86194797164181</v>
      </c>
    </row>
    <row r="40" spans="1:5" ht="12.75">
      <c r="A40" s="15" t="s">
        <v>54</v>
      </c>
      <c r="B40" s="10" t="s">
        <v>78</v>
      </c>
      <c r="C40" s="11">
        <f>D40</f>
        <v>339.4</v>
      </c>
      <c r="D40" s="21">
        <v>339.4</v>
      </c>
      <c r="E40" s="39"/>
    </row>
    <row r="41" spans="1:5" ht="12.75">
      <c r="A41" s="15" t="s">
        <v>54</v>
      </c>
      <c r="B41" s="10" t="s">
        <v>74</v>
      </c>
      <c r="C41" s="11">
        <f>D41</f>
        <v>3708.4</v>
      </c>
      <c r="D41" s="21">
        <v>3708.4</v>
      </c>
      <c r="E41" s="39"/>
    </row>
    <row r="42" spans="1:5" ht="12.75">
      <c r="A42" s="15" t="s">
        <v>54</v>
      </c>
      <c r="B42" s="10" t="s">
        <v>75</v>
      </c>
      <c r="C42" s="11">
        <f>D42</f>
        <v>1363.7</v>
      </c>
      <c r="D42" s="21">
        <v>1363.7</v>
      </c>
      <c r="E42" s="39"/>
    </row>
    <row r="43" spans="1:5" ht="12.75">
      <c r="A43" s="15" t="s">
        <v>54</v>
      </c>
      <c r="B43" s="10" t="s">
        <v>76</v>
      </c>
      <c r="C43" s="11">
        <f>D43</f>
        <v>478.4</v>
      </c>
      <c r="D43" s="21">
        <v>478.4</v>
      </c>
      <c r="E43" s="39"/>
    </row>
    <row r="44" spans="1:5" ht="12.75">
      <c r="A44" s="15" t="s">
        <v>54</v>
      </c>
      <c r="B44" s="10" t="s">
        <v>77</v>
      </c>
      <c r="C44" s="11">
        <v>1064</v>
      </c>
      <c r="D44" s="21">
        <v>1054.4</v>
      </c>
      <c r="E44" s="39"/>
    </row>
    <row r="45" spans="1:5" ht="25.5">
      <c r="A45" s="15" t="s">
        <v>52</v>
      </c>
      <c r="B45" s="10" t="s">
        <v>50</v>
      </c>
      <c r="C45" s="11">
        <v>493.9</v>
      </c>
      <c r="D45" s="11">
        <v>493.9</v>
      </c>
      <c r="E45" s="39">
        <f t="shared" si="0"/>
        <v>100</v>
      </c>
    </row>
    <row r="46" spans="1:5" ht="25.5">
      <c r="A46" s="26" t="s">
        <v>51</v>
      </c>
      <c r="B46" s="10" t="s">
        <v>49</v>
      </c>
      <c r="C46" s="11">
        <v>137.1</v>
      </c>
      <c r="D46" s="11">
        <v>137.1</v>
      </c>
      <c r="E46" s="39">
        <f t="shared" si="0"/>
        <v>100</v>
      </c>
    </row>
    <row r="47" spans="1:5" ht="38.25">
      <c r="A47" s="15" t="s">
        <v>53</v>
      </c>
      <c r="B47" s="10" t="s">
        <v>80</v>
      </c>
      <c r="C47" s="11">
        <v>114.6</v>
      </c>
      <c r="D47" s="11">
        <v>88.5</v>
      </c>
      <c r="E47" s="39">
        <f t="shared" si="0"/>
        <v>77.22513089005236</v>
      </c>
    </row>
    <row r="48" spans="1:5" ht="15.75">
      <c r="A48" s="25"/>
      <c r="B48" s="27" t="s">
        <v>25</v>
      </c>
      <c r="C48" s="28">
        <f>C14+C35</f>
        <v>18166.2</v>
      </c>
      <c r="D48" s="28">
        <f>D14+D35</f>
        <v>18105.5</v>
      </c>
      <c r="E48" s="41">
        <f>D48/C48*100</f>
        <v>99.66586297629664</v>
      </c>
    </row>
    <row r="51" ht="12.75">
      <c r="D51" s="34"/>
    </row>
  </sheetData>
  <sheetProtection/>
  <mergeCells count="3">
    <mergeCell ref="D1:E1"/>
    <mergeCell ref="A9:C9"/>
    <mergeCell ref="A10:C10"/>
  </mergeCells>
  <printOptions/>
  <pageMargins left="0.7874015748031497" right="0.7874015748031497" top="0.3937007874015748" bottom="0.1968503937007874" header="0.11811023622047245" footer="0.11811023622047245"/>
  <pageSetup fitToHeight="0" fitToWidth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2019-02-06T08:16:19Z</cp:lastPrinted>
  <dcterms:created xsi:type="dcterms:W3CDTF">2006-11-14T09:43:33Z</dcterms:created>
  <dcterms:modified xsi:type="dcterms:W3CDTF">2019-02-06T08:20:07Z</dcterms:modified>
  <cp:category/>
  <cp:version/>
  <cp:contentType/>
  <cp:contentStatus/>
</cp:coreProperties>
</file>