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<sst xmlns="http://schemas.openxmlformats.org/spreadsheetml/2006/main" count="80" uniqueCount="79">
  <si>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</si>
  <si>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</si>
  <si>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</si>
  <si>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</si>
  <si>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</si>
  <si>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</si>
  <si>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</si>
  <si>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</si>
  <si>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</si>
  <si>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</si>
  <si>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</si>
  <si>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</si>
  <si>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</si>
  <si>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</si>
  <si>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</si>
  <si>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</si>
  <si>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</si>
  <si>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</si>
  <si>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</si>
  <si>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</si>
  <si>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</si>
  <si>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</si>
  <si>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</si>
  <si>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</si>
  <si>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</si>
  <si>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</si>
  <si>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</si>
  <si>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</si>
  <si>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</si>
  <si>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</si>
  <si>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</si>
  <si>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</si>
  <si>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</si>
  <si>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</si>
  <si>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</si>
  <si>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</si>
  <si>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</si>
  <si>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</si>
  <si>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</si>
  <si>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</si>
  <si>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</si>
  <si>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</si>
  <si>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</si>
  <si>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</si>
  <si>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</si>
  <si>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</si>
  <si>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</si>
  <si>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 xml:space="preserve">Приложение №3 </t>
  </si>
  <si>
    <t>1 14 01 05 0 10 0 000 410</t>
  </si>
  <si>
    <t>Доходы от продажи квартир находящихся в собственности  поселений</t>
  </si>
  <si>
    <t>ЗЕМЕЛЬНЫЙ НАЛОГ</t>
  </si>
  <si>
    <t xml:space="preserve"> </t>
  </si>
  <si>
    <t>1 14 06013 10 0000 430</t>
  </si>
  <si>
    <t>1 03 02000 01 0000 110</t>
  </si>
  <si>
    <t>Акцизы по подакцизным товарам (продукции, производимым на территории РФ</t>
  </si>
  <si>
    <t>Селивановское сельское поселение на 2014 год</t>
  </si>
  <si>
    <t>2  02 03015 10 0000 151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</si>
  <si>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</si>
  <si>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</si>
  <si>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Субвенциибюджетам поселений на выполнение передаваемых полномочий субъектов Российской Федерации</t>
  </si>
  <si>
    <t>2 02 04999 10 0000151</t>
  </si>
  <si>
    <t>Прочие межбюджетные трансферты, передаваемые бюджетам поселений</t>
  </si>
  <si>
    <t>1 14 02 05 3 10 0000 410</t>
  </si>
  <si>
    <t>Доходы от реализации иного имущества, находящегося в собственности поселений (за исулючением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</si>
  <si>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</si>
  <si>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</si>
  <si>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</si>
  <si>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2 02 02999 10 0000 151</t>
  </si>
  <si>
    <t>2 02 02216 10 0000151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</si>
  <si>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</si>
  <si>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факт</t>
  </si>
  <si>
    <t>Процент</t>
  </si>
  <si>
    <t>испол-ия</t>
  </si>
  <si>
    <t>Невыясненые поступления, зачисляемые в бюджет поселения</t>
  </si>
  <si>
    <t>1 17 01050 10 0000 180</t>
  </si>
  <si>
    <t>Дотации бюджетам поселений на поддержку мер по обеспечению сбалансированности бюджетов</t>
  </si>
  <si>
    <t xml:space="preserve">2 02 01003 10 0000 151 </t>
  </si>
  <si>
    <t xml:space="preserve">Исполнение бюджета Селивановское сельское поселение </t>
  </si>
  <si>
    <t xml:space="preserve">                      ДОХОДЫ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</si>
</sst>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0" xfId="0" applyNumberForma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0" fillId="0" borderId="24" xfId="0" applyNumberForma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 vertical="top" wrapText="1"/>
    </xf>
    <xf numFmtId="164" fontId="0" fillId="0" borderId="27" xfId="0" applyNumberFormat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164" fontId="0" fillId="0" borderId="21" xfId="0" applyNumberForma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64" fontId="1" fillId="0" borderId="1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164" fontId="1" fillId="0" borderId="31" xfId="0" applyNumberFormat="1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164" fontId="3" fillId="0" borderId="3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3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164" fontId="3" fillId="0" borderId="3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3" fillId="0" borderId="30" xfId="0" applyNumberFormat="1" applyFont="1" applyBorder="1" applyAlignment="1">
      <alignment vertical="center"/>
    </xf>
    <xf numFmtId="2" fontId="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37" xfId="0" applyBorder="1" applyAlignment="1">
      <alignment/>
    </xf>
    <xf numFmtId="49" fontId="24" fillId="24" borderId="38" xfId="0" applyNumberFormat="1" applyFont="1" applyFill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99" t="s">
        <v>47</v>
      </c>
      <c r="B1" s="100"/>
      <c r="C1" s="100"/>
    </row>
    <row r="2" spans="1:3" ht="12.75">
      <c r="A2" s="99"/>
      <c r="B2" s="99"/>
      <c r="C2" s="99"/>
    </row>
    <row r="3" spans="1:3" ht="12.75">
      <c r="A3" s="1"/>
      <c r="B3" s="99"/>
      <c r="C3" s="99"/>
    </row>
    <row r="4" spans="1:3" ht="18">
      <c r="A4" s="101" t="s">
        <v>77</v>
      </c>
      <c r="B4" s="101"/>
      <c r="C4" s="101"/>
    </row>
    <row r="5" spans="1:3" ht="18">
      <c r="A5" s="101" t="s">
        <v>55</v>
      </c>
      <c r="B5" s="101"/>
      <c r="C5" s="101"/>
    </row>
    <row r="7" spans="1:3" ht="12.75">
      <c r="A7" s="99"/>
      <c r="B7" s="100"/>
      <c r="C7" s="100"/>
    </row>
    <row r="8" spans="2:3" ht="18">
      <c r="B8" s="102" t="s">
        <v>78</v>
      </c>
      <c r="C8" s="103"/>
    </row>
    <row r="9" spans="2:3" ht="13.5" customHeight="1">
      <c r="B9" s="99"/>
      <c r="C9" s="99"/>
    </row>
    <row r="10" spans="1:3" ht="25.5" customHeight="1">
      <c r="A10" s="101"/>
      <c r="B10" s="101"/>
      <c r="C10" s="101"/>
    </row>
    <row r="11" spans="1:3" ht="15" customHeight="1">
      <c r="A11" s="101"/>
      <c r="B11" s="101"/>
      <c r="C11" s="101"/>
    </row>
    <row r="12" ht="14.25" customHeight="1" thickBot="1"/>
    <row r="13" spans="1:5" ht="12.75">
      <c r="A13" s="2" t="s">
        <v>0</v>
      </c>
      <c r="B13" s="7" t="s">
        <v>1</v>
      </c>
      <c r="C13" s="6" t="s">
        <v>2</v>
      </c>
      <c r="D13" s="7" t="s">
        <v>70</v>
      </c>
      <c r="E13" s="25" t="s">
        <v>71</v>
      </c>
    </row>
    <row r="14" spans="1:5" ht="13.5" thickBot="1">
      <c r="A14" s="12" t="s">
        <v>3</v>
      </c>
      <c r="B14" s="13"/>
      <c r="C14" s="14" t="s">
        <v>4</v>
      </c>
      <c r="D14" s="13">
        <v>2014</v>
      </c>
      <c r="E14" s="27" t="s">
        <v>72</v>
      </c>
    </row>
    <row r="15" spans="1:5" ht="15.75">
      <c r="A15" s="10" t="s">
        <v>5</v>
      </c>
      <c r="B15" s="11" t="s">
        <v>6</v>
      </c>
      <c r="C15" s="19">
        <f>C16+C18+C19+C25+C27+C31</f>
        <v>5693.3</v>
      </c>
      <c r="D15" s="82">
        <f>D16+D18+D19+D25+D27+D31+D36</f>
        <v>6082.700000000001</v>
      </c>
      <c r="E15" s="66">
        <f>D15/C15*100</f>
        <v>106.83961849893736</v>
      </c>
    </row>
    <row r="16" spans="1:5" ht="12.75">
      <c r="A16" s="4" t="s">
        <v>7</v>
      </c>
      <c r="B16" s="8" t="s">
        <v>8</v>
      </c>
      <c r="C16" s="18">
        <v>250.9</v>
      </c>
      <c r="D16" s="55">
        <v>261.4</v>
      </c>
      <c r="E16" s="56">
        <f>D16/C16*100</f>
        <v>104.18493423674771</v>
      </c>
    </row>
    <row r="17" spans="1:5" ht="12.75">
      <c r="A17" s="5" t="s">
        <v>9</v>
      </c>
      <c r="B17" s="9" t="s">
        <v>10</v>
      </c>
      <c r="C17" s="17">
        <v>250.9</v>
      </c>
      <c r="D17" s="54">
        <v>261.4</v>
      </c>
      <c r="E17" s="57">
        <v>104.18</v>
      </c>
    </row>
    <row r="18" spans="1:5" ht="25.5">
      <c r="A18" s="4" t="s">
        <v>53</v>
      </c>
      <c r="B18" s="8" t="s">
        <v>54</v>
      </c>
      <c r="C18" s="18">
        <v>244.8</v>
      </c>
      <c r="D18" s="60">
        <v>186.8</v>
      </c>
      <c r="E18" s="61">
        <f>D18/C18*100</f>
        <v>76.30718954248367</v>
      </c>
    </row>
    <row r="19" spans="1:5" ht="12.75">
      <c r="A19" s="4" t="s">
        <v>11</v>
      </c>
      <c r="B19" s="8" t="s">
        <v>12</v>
      </c>
      <c r="C19" s="18">
        <f>C20+C21+C24</f>
        <v>878.2</v>
      </c>
      <c r="D19" s="55">
        <f>D20+D21+D24</f>
        <v>975.7</v>
      </c>
      <c r="E19" s="56">
        <f>D19/C19*100</f>
        <v>111.10225461170575</v>
      </c>
    </row>
    <row r="20" spans="1:5" ht="38.25">
      <c r="A20" s="5" t="s">
        <v>13</v>
      </c>
      <c r="B20" s="9" t="s">
        <v>18</v>
      </c>
      <c r="C20" s="17">
        <v>20.9</v>
      </c>
      <c r="D20" s="58">
        <v>17.3</v>
      </c>
      <c r="E20" s="59">
        <f>D20/C20*100</f>
        <v>82.77511961722489</v>
      </c>
    </row>
    <row r="21" spans="1:5" s="3" customFormat="1" ht="12.75">
      <c r="A21" s="4" t="s">
        <v>40</v>
      </c>
      <c r="B21" s="8" t="s">
        <v>41</v>
      </c>
      <c r="C21" s="18">
        <f>SUM(C22:C23)</f>
        <v>372.3</v>
      </c>
      <c r="D21" s="83">
        <v>416</v>
      </c>
      <c r="E21" s="56">
        <f>D21/C21*100</f>
        <v>111.73784582326081</v>
      </c>
    </row>
    <row r="22" spans="1:5" s="16" customFormat="1" ht="12.75">
      <c r="A22" s="15" t="s">
        <v>42</v>
      </c>
      <c r="B22" s="9" t="s">
        <v>44</v>
      </c>
      <c r="C22" s="20"/>
      <c r="D22" s="53"/>
      <c r="E22" s="52"/>
    </row>
    <row r="23" spans="1:5" s="16" customFormat="1" ht="12.75">
      <c r="A23" s="15" t="s">
        <v>43</v>
      </c>
      <c r="B23" s="9" t="s">
        <v>45</v>
      </c>
      <c r="C23" s="20">
        <v>372.3</v>
      </c>
      <c r="D23" s="63">
        <v>415.9</v>
      </c>
      <c r="E23" s="62">
        <v>111.71</v>
      </c>
    </row>
    <row r="24" spans="1:5" ht="12.75">
      <c r="A24" s="5" t="s">
        <v>19</v>
      </c>
      <c r="B24" s="8" t="s">
        <v>50</v>
      </c>
      <c r="C24" s="18">
        <v>485</v>
      </c>
      <c r="D24" s="55">
        <v>542.4</v>
      </c>
      <c r="E24" s="56">
        <f>D24/C24*100</f>
        <v>111.83505154639175</v>
      </c>
    </row>
    <row r="25" spans="1:5" ht="12.75">
      <c r="A25" s="4" t="s">
        <v>20</v>
      </c>
      <c r="B25" s="8" t="s">
        <v>21</v>
      </c>
      <c r="C25" s="18">
        <f>C26</f>
        <v>1.7</v>
      </c>
      <c r="D25" s="55">
        <v>1.8</v>
      </c>
      <c r="E25" s="56">
        <f>D25/C25*100</f>
        <v>105.88235294117648</v>
      </c>
    </row>
    <row r="26" spans="1:5" ht="51.75" thickBot="1">
      <c r="A26" s="36" t="s">
        <v>22</v>
      </c>
      <c r="B26" s="28" t="s">
        <v>23</v>
      </c>
      <c r="C26" s="29">
        <v>1.7</v>
      </c>
      <c r="D26" s="64">
        <v>1.8</v>
      </c>
      <c r="E26" s="65">
        <v>105.88</v>
      </c>
    </row>
    <row r="27" spans="1:5" ht="26.25" thickBot="1">
      <c r="A27" s="35" t="s">
        <v>14</v>
      </c>
      <c r="B27" s="33" t="s">
        <v>24</v>
      </c>
      <c r="C27" s="34">
        <f>C28+C29+C30</f>
        <v>1177.7</v>
      </c>
      <c r="D27" s="71">
        <f>D28+D29+D30</f>
        <v>1242.8</v>
      </c>
      <c r="E27" s="72">
        <f aca="true" t="shared" si="0" ref="E27:E35">D27/C27*100</f>
        <v>105.52772352891229</v>
      </c>
    </row>
    <row r="28" spans="1:5" ht="63.75">
      <c r="A28" s="30" t="s">
        <v>25</v>
      </c>
      <c r="B28" s="31" t="s">
        <v>26</v>
      </c>
      <c r="C28" s="32">
        <v>430</v>
      </c>
      <c r="D28" s="67">
        <v>514.7</v>
      </c>
      <c r="E28" s="68">
        <f t="shared" si="0"/>
        <v>119.69767441860466</v>
      </c>
    </row>
    <row r="29" spans="1:5" ht="38.25">
      <c r="A29" s="5" t="s">
        <v>15</v>
      </c>
      <c r="B29" s="9" t="s">
        <v>27</v>
      </c>
      <c r="C29" s="17">
        <v>512.7</v>
      </c>
      <c r="D29" s="58">
        <v>477.8</v>
      </c>
      <c r="E29" s="59">
        <f t="shared" si="0"/>
        <v>93.19290033157792</v>
      </c>
    </row>
    <row r="30" spans="1:5" ht="77.25" customHeight="1" thickBot="1">
      <c r="A30" s="21" t="s">
        <v>28</v>
      </c>
      <c r="B30" s="37" t="s">
        <v>38</v>
      </c>
      <c r="C30" s="23">
        <v>235</v>
      </c>
      <c r="D30" s="69">
        <v>250.3</v>
      </c>
      <c r="E30" s="70">
        <f t="shared" si="0"/>
        <v>106.51063829787235</v>
      </c>
    </row>
    <row r="31" spans="1:5" ht="26.25" thickBot="1">
      <c r="A31" s="40" t="s">
        <v>16</v>
      </c>
      <c r="B31" s="41" t="s">
        <v>39</v>
      </c>
      <c r="C31" s="42">
        <f>SUM(C32:C35)</f>
        <v>3140</v>
      </c>
      <c r="D31" s="73">
        <f>D32+D33+D34+D35</f>
        <v>3214.1</v>
      </c>
      <c r="E31" s="74">
        <f t="shared" si="0"/>
        <v>102.35987261146498</v>
      </c>
    </row>
    <row r="32" spans="1:6" ht="25.5">
      <c r="A32" s="38" t="s">
        <v>48</v>
      </c>
      <c r="B32" s="39" t="s">
        <v>49</v>
      </c>
      <c r="C32" s="50">
        <v>171.5</v>
      </c>
      <c r="D32" s="69">
        <v>171.5</v>
      </c>
      <c r="E32" s="75">
        <f t="shared" si="0"/>
        <v>100</v>
      </c>
      <c r="F32" t="s">
        <v>51</v>
      </c>
    </row>
    <row r="33" spans="1:5" ht="63.75">
      <c r="A33" s="24" t="s">
        <v>62</v>
      </c>
      <c r="B33" s="24" t="s">
        <v>63</v>
      </c>
      <c r="C33" s="51">
        <v>2389</v>
      </c>
      <c r="D33" s="76">
        <v>2419.1</v>
      </c>
      <c r="E33" s="77">
        <f t="shared" si="0"/>
        <v>101.2599413980745</v>
      </c>
    </row>
    <row r="34" spans="1:6" ht="38.25">
      <c r="A34" s="5" t="s">
        <v>52</v>
      </c>
      <c r="B34" s="9" t="s">
        <v>29</v>
      </c>
      <c r="C34" s="17">
        <v>429.5</v>
      </c>
      <c r="D34" s="58">
        <v>473.5</v>
      </c>
      <c r="E34" s="59">
        <f t="shared" si="0"/>
        <v>110.24447031431896</v>
      </c>
      <c r="F34" s="26"/>
    </row>
    <row r="35" spans="1:5" ht="38.25">
      <c r="A35" s="5" t="s">
        <v>64</v>
      </c>
      <c r="B35" s="9" t="s">
        <v>65</v>
      </c>
      <c r="C35" s="17">
        <v>150</v>
      </c>
      <c r="D35" s="78">
        <v>150</v>
      </c>
      <c r="E35" s="32">
        <f t="shared" si="0"/>
        <v>100</v>
      </c>
    </row>
    <row r="36" spans="1:5" s="3" customFormat="1" ht="12.75">
      <c r="A36" s="4" t="s">
        <v>36</v>
      </c>
      <c r="B36" s="8" t="s">
        <v>35</v>
      </c>
      <c r="C36" s="93"/>
      <c r="D36" s="83">
        <f>D37+D38</f>
        <v>200.1</v>
      </c>
      <c r="E36" s="84">
        <v>0</v>
      </c>
    </row>
    <row r="37" spans="1:5" ht="13.5" customHeight="1">
      <c r="A37" s="81" t="s">
        <v>74</v>
      </c>
      <c r="B37" s="94" t="s">
        <v>73</v>
      </c>
      <c r="C37" s="95"/>
      <c r="D37" s="85">
        <v>140.1</v>
      </c>
      <c r="E37" s="86">
        <v>0</v>
      </c>
    </row>
    <row r="38" spans="1:5" ht="13.5" customHeight="1" thickBot="1">
      <c r="A38" s="36" t="s">
        <v>37</v>
      </c>
      <c r="B38" s="80" t="s">
        <v>46</v>
      </c>
      <c r="D38" s="79">
        <v>60</v>
      </c>
      <c r="E38" s="79">
        <v>0</v>
      </c>
    </row>
    <row r="39" spans="1:5" ht="21" customHeight="1" thickBot="1">
      <c r="A39" s="46" t="s">
        <v>17</v>
      </c>
      <c r="B39" s="44" t="s">
        <v>30</v>
      </c>
      <c r="C39" s="45">
        <f>SUM(C40:C47)</f>
        <v>5952.4</v>
      </c>
      <c r="D39" s="90">
        <f>D40+D41+D42+D43+D44+D45+D46+D47</f>
        <v>4573.3</v>
      </c>
      <c r="E39" s="91">
        <f>D39/C39*100</f>
        <v>76.83119414017877</v>
      </c>
    </row>
    <row r="40" spans="1:5" ht="25.5">
      <c r="A40" s="30" t="s">
        <v>31</v>
      </c>
      <c r="B40" s="43" t="s">
        <v>32</v>
      </c>
      <c r="C40" s="32">
        <v>2801.6</v>
      </c>
      <c r="D40" s="67">
        <v>2801.6</v>
      </c>
      <c r="E40" s="89">
        <f>D40/C40*100</f>
        <v>100</v>
      </c>
    </row>
    <row r="41" spans="1:5" ht="25.5">
      <c r="A41" s="5" t="s">
        <v>31</v>
      </c>
      <c r="B41" s="9" t="s">
        <v>33</v>
      </c>
      <c r="C41" s="17">
        <v>473.2</v>
      </c>
      <c r="D41" s="58">
        <v>473.2</v>
      </c>
      <c r="E41" s="32">
        <f>D41/C41*100</f>
        <v>100</v>
      </c>
    </row>
    <row r="42" spans="1:5" ht="25.5">
      <c r="A42" s="21" t="s">
        <v>76</v>
      </c>
      <c r="B42" s="96" t="s">
        <v>75</v>
      </c>
      <c r="C42" s="23">
        <v>24.5</v>
      </c>
      <c r="D42" s="58">
        <v>25.4</v>
      </c>
      <c r="E42" s="32"/>
    </row>
    <row r="43" spans="1:6" ht="63.75">
      <c r="A43" s="21" t="s">
        <v>68</v>
      </c>
      <c r="B43" s="22" t="s">
        <v>69</v>
      </c>
      <c r="C43" s="23">
        <v>167</v>
      </c>
      <c r="D43" s="78">
        <v>167</v>
      </c>
      <c r="E43" s="32">
        <f aca="true" t="shared" si="1" ref="E43:E48">D43/C43*100</f>
        <v>100</v>
      </c>
      <c r="F43" s="92"/>
    </row>
    <row r="44" spans="1:5" ht="12.75">
      <c r="A44" s="21" t="s">
        <v>67</v>
      </c>
      <c r="B44" s="22" t="s">
        <v>66</v>
      </c>
      <c r="C44" s="23">
        <v>454.8</v>
      </c>
      <c r="D44" s="87">
        <v>454.8</v>
      </c>
      <c r="E44" s="17">
        <f t="shared" si="1"/>
        <v>100</v>
      </c>
    </row>
    <row r="45" spans="1:5" ht="38.25">
      <c r="A45" s="21" t="s">
        <v>56</v>
      </c>
      <c r="B45" s="22" t="s">
        <v>57</v>
      </c>
      <c r="C45" s="23">
        <v>98.9</v>
      </c>
      <c r="D45" s="87">
        <v>98.9</v>
      </c>
      <c r="E45" s="17">
        <f t="shared" si="1"/>
        <v>100</v>
      </c>
    </row>
    <row r="46" spans="1:5" ht="25.5">
      <c r="A46" s="21" t="s">
        <v>58</v>
      </c>
      <c r="B46" s="22" t="s">
        <v>59</v>
      </c>
      <c r="C46" s="23">
        <v>1</v>
      </c>
      <c r="D46" s="87">
        <v>1</v>
      </c>
      <c r="E46" s="17">
        <f t="shared" si="1"/>
        <v>100</v>
      </c>
    </row>
    <row r="47" spans="1:5" ht="26.25" thickBot="1">
      <c r="A47" s="36" t="s">
        <v>60</v>
      </c>
      <c r="B47" s="28" t="s">
        <v>61</v>
      </c>
      <c r="C47" s="29">
        <v>1931.4</v>
      </c>
      <c r="D47" s="64">
        <v>551.4</v>
      </c>
      <c r="E47" s="88">
        <f t="shared" si="1"/>
        <v>28.549238894066477</v>
      </c>
    </row>
    <row r="48" spans="1:5" ht="16.5" thickBot="1">
      <c r="A48" s="47"/>
      <c r="B48" s="48" t="s">
        <v>34</v>
      </c>
      <c r="C48" s="49">
        <f>C15+C39</f>
        <v>11645.7</v>
      </c>
      <c r="D48" s="97">
        <v>9924.2</v>
      </c>
      <c r="E48" s="98">
        <f t="shared" si="1"/>
        <v>85.21771984509304</v>
      </c>
    </row>
  </sheetData>
  <sheetProtection/>
  <mergeCells count="10">
    <mergeCell ref="A7:C7"/>
    <mergeCell ref="A10:C10"/>
    <mergeCell ref="A11:C11"/>
    <mergeCell ref="A1:C1"/>
    <mergeCell ref="A2:C2"/>
    <mergeCell ref="A4:C4"/>
    <mergeCell ref="A5:C5"/>
    <mergeCell ref="B3:C3"/>
    <mergeCell ref="B8:C8"/>
    <mergeCell ref="B9:C9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2014-12-08T09:15:44Z</cp:lastPrinted>
  <dcterms:created xsi:type="dcterms:W3CDTF">2006-11-14T09:43:33Z</dcterms:created>
  <dcterms:modified xsi:type="dcterms:W3CDTF">2015-02-19T16:06:49Z</dcterms:modified>
  <cp:category/>
  <cp:version/>
  <cp:contentType/>
  <cp:contentStatus/>
</cp:coreProperties>
</file>